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5840"/>
  </bookViews>
  <sheets>
    <sheet name="封面" sheetId="4" r:id="rId1"/>
    <sheet name="投资台账（模板1）" sheetId="5" r:id="rId2"/>
    <sheet name="台账台账（模板2）" sheetId="7" r:id="rId3"/>
    <sheet name="206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<sst xmlns="http://schemas.openxmlformats.org/spreadsheetml/2006/main" count="263" uniqueCount="153">
  <si>
    <t>固定资产投资统计台账</t>
  </si>
  <si>
    <t>广州市越秀区统计局</t>
  </si>
  <si>
    <t>2025年</t>
  </si>
  <si>
    <r>
      <rPr>
        <sz val="22"/>
        <color rgb="FF000000"/>
        <rFont val="方正小标宋简体"/>
        <charset val="134"/>
      </rPr>
      <t>填</t>
    </r>
    <r>
      <rPr>
        <sz val="22"/>
        <color rgb="FF000000"/>
        <rFont val="方正小标宋简体"/>
        <charset val="134"/>
      </rPr>
      <t xml:space="preserve">    </t>
    </r>
    <r>
      <rPr>
        <sz val="22"/>
        <color rgb="FF000000"/>
        <rFont val="方正小标宋简体"/>
        <charset val="134"/>
      </rPr>
      <t>报</t>
    </r>
    <r>
      <rPr>
        <sz val="22"/>
        <color rgb="FF000000"/>
        <rFont val="方正小标宋简体"/>
        <charset val="134"/>
      </rPr>
      <t xml:space="preserve">    </t>
    </r>
    <r>
      <rPr>
        <sz val="22"/>
        <color rgb="FF000000"/>
        <rFont val="方正小标宋简体"/>
        <charset val="134"/>
      </rPr>
      <t>说</t>
    </r>
    <r>
      <rPr>
        <sz val="22"/>
        <color rgb="FF000000"/>
        <rFont val="方正小标宋简体"/>
        <charset val="134"/>
      </rPr>
      <t xml:space="preserve">    </t>
    </r>
    <r>
      <rPr>
        <sz val="22"/>
        <color rgb="FF000000"/>
        <rFont val="方正小标宋简体"/>
        <charset val="134"/>
      </rPr>
      <t>明</t>
    </r>
  </si>
  <si>
    <r>
      <rPr>
        <sz val="14"/>
        <color rgb="FF000000"/>
        <rFont val="仿宋_GB2312"/>
        <charset val="134"/>
      </rPr>
      <t>一、《投资台账》，先选择“建筑安装工程填报依据”，再根据企业的会计科目填写相关科目数据，科目余额表计量单位为人民币</t>
    </r>
    <r>
      <rPr>
        <b/>
        <sz val="14"/>
        <color rgb="FFFF0000"/>
        <rFont val="仿宋_GB2312"/>
        <charset val="134"/>
      </rPr>
      <t>元，</t>
    </r>
    <r>
      <rPr>
        <sz val="14"/>
        <rFont val="仿宋_GB2312"/>
        <charset val="134"/>
      </rPr>
      <t>分摊土地购置费和建安工程（形象进度法）计量单位为人民币</t>
    </r>
    <r>
      <rPr>
        <b/>
        <sz val="14"/>
        <color rgb="FFFF0000"/>
        <rFont val="仿宋_GB2312"/>
        <charset val="134"/>
      </rPr>
      <t>万元</t>
    </r>
    <r>
      <rPr>
        <sz val="14"/>
        <rFont val="仿宋_GB2312"/>
        <charset val="134"/>
      </rPr>
      <t>，下面蓝底部分已设置好过录表数据读取相应列；</t>
    </r>
  </si>
  <si>
    <r>
      <rPr>
        <sz val="14"/>
        <color rgb="FF000000"/>
        <rFont val="仿宋_GB2312"/>
        <charset val="134"/>
      </rPr>
      <t>二、</t>
    </r>
    <r>
      <rPr>
        <sz val="14"/>
        <color rgb="FF000000"/>
        <rFont val="仿宋_GB2312"/>
        <charset val="134"/>
      </rPr>
      <t>206表为专业报表填报指引，无需填报数据，注意报表内金额指标计量单位均为万元，确保台账数据真实准确，统计平台报表对应指标数据应与台账一致；</t>
    </r>
  </si>
  <si>
    <r>
      <rPr>
        <sz val="14"/>
        <color rgb="FF000000"/>
        <rFont val="仿宋_GB2312"/>
        <charset val="134"/>
      </rPr>
      <t>三</t>
    </r>
    <r>
      <rPr>
        <sz val="14"/>
        <color rgb="FF000000"/>
        <rFont val="仿宋_GB2312"/>
        <charset val="134"/>
      </rPr>
      <t>.</t>
    </r>
    <r>
      <rPr>
        <sz val="14"/>
        <color rgb="FF000000"/>
        <rFont val="仿宋_GB2312"/>
        <charset val="134"/>
      </rPr>
      <t>《中华人民共和国统计法》第二十四条</t>
    </r>
    <r>
      <rPr>
        <sz val="14"/>
        <color rgb="FF000000"/>
        <rFont val="仿宋_GB2312"/>
        <charset val="134"/>
      </rPr>
      <t xml:space="preserve">
    </t>
    </r>
    <r>
      <rPr>
        <sz val="14"/>
        <color rgb="FF000000"/>
        <rFont val="仿宋_GB2312"/>
        <charset val="134"/>
      </rPr>
      <t>国家机关、企业事业单位和其他组织等统计调查对象，应当按照国家有关规定设置原始记录、统计台账，推动统计台账电子化、数字化、标准化，建立健全统计资料的审核、签署、报送、归档等管理制度。</t>
    </r>
    <r>
      <rPr>
        <sz val="14"/>
        <color rgb="FF000000"/>
        <rFont val="仿宋_GB2312"/>
        <charset val="134"/>
      </rPr>
      <t xml:space="preserve">
    </t>
    </r>
    <r>
      <rPr>
        <sz val="14"/>
        <color rgb="FF000000"/>
        <rFont val="仿宋_GB2312"/>
        <charset val="134"/>
      </rPr>
      <t>统计资料的审核、签署人员应当对其审核、签署的统计资料的真实性、准确性和完整性负责。</t>
    </r>
  </si>
  <si>
    <t>项目名称：</t>
  </si>
  <si>
    <t>建筑安装工程填报依据：</t>
  </si>
  <si>
    <t>会计科目</t>
  </si>
  <si>
    <t>科目余额表</t>
  </si>
  <si>
    <t>单位：人民币元</t>
  </si>
  <si>
    <t>科目代码</t>
  </si>
  <si>
    <t>科目名称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</si>
  <si>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月借方</t>
    </r>
  </si>
  <si>
    <r>
      <rPr>
        <sz val="10"/>
        <rFont val="Times New Roman"/>
        <charset val="134"/>
      </rPr>
      <t>1-2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</si>
  <si>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</si>
  <si>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</si>
  <si>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</si>
  <si>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</si>
  <si>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</si>
  <si>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</si>
  <si>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</si>
  <si>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</si>
  <si>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</si>
  <si>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r>
      <rPr>
        <sz val="10"/>
        <rFont val="Times New Roman"/>
        <charset val="134"/>
      </rPr>
      <t>1-12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借方</t>
    </r>
  </si>
  <si>
    <t>1604</t>
  </si>
  <si>
    <t>在建工程</t>
  </si>
  <si>
    <t>建筑工程</t>
  </si>
  <si>
    <t>安装工程</t>
  </si>
  <si>
    <t>1601</t>
  </si>
  <si>
    <t>固定资产</t>
  </si>
  <si>
    <t>1603</t>
  </si>
  <si>
    <t>待摊费用</t>
  </si>
  <si>
    <t>土地购置费（拆迁补偿款）</t>
  </si>
  <si>
    <t>形象进度法：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</si>
  <si>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</si>
  <si>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</si>
  <si>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</si>
  <si>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</si>
  <si>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</si>
  <si>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</si>
  <si>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</si>
  <si>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</si>
  <si>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</si>
  <si>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</si>
  <si>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</si>
  <si>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0"/>
        <rFont val="Times New Roman"/>
        <charset val="134"/>
      </rPr>
      <t>1-12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工程量</t>
    </r>
  </si>
  <si>
    <r>
      <rPr>
        <sz val="11"/>
        <color rgb="FF000000"/>
        <rFont val="等线"/>
        <charset val="134"/>
        <scheme val="minor"/>
      </rPr>
      <t>建筑工程</t>
    </r>
    <r>
      <rPr>
        <sz val="11"/>
        <color rgb="FFFF0000"/>
        <rFont val="等线"/>
        <charset val="134"/>
        <scheme val="minor"/>
      </rPr>
      <t>（万元）</t>
    </r>
  </si>
  <si>
    <r>
      <rPr>
        <sz val="11"/>
        <color rgb="FF000000"/>
        <rFont val="等线"/>
        <charset val="134"/>
        <scheme val="minor"/>
      </rPr>
      <t>安装工程</t>
    </r>
    <r>
      <rPr>
        <sz val="11"/>
        <color rgb="FFFF0000"/>
        <rFont val="等线"/>
        <charset val="134"/>
        <scheme val="minor"/>
      </rPr>
      <t>（万元）</t>
    </r>
  </si>
  <si>
    <t>*形象进度法，建安工程取数依据一般为工程进度单、工程请款单、监理月报等。</t>
  </si>
  <si>
    <t>过录表已设置好公式</t>
  </si>
  <si>
    <r>
      <rPr>
        <sz val="11"/>
        <color indexed="8"/>
        <rFont val="宋体"/>
        <charset val="134"/>
      </rPr>
      <t>代码</t>
    </r>
  </si>
  <si>
    <r>
      <rPr>
        <sz val="11"/>
        <color indexed="8"/>
        <rFont val="Times New Roman"/>
        <charset val="134"/>
      </rPr>
      <t>1-2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</si>
  <si>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1-3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</si>
  <si>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1-4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</si>
  <si>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1-5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</si>
  <si>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1-6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</si>
  <si>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1-7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</si>
  <si>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1-8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</si>
  <si>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1-9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</si>
  <si>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1-10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</si>
  <si>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1-11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</si>
  <si>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Times New Roman"/>
        <charset val="134"/>
      </rPr>
      <t>1-12</t>
    </r>
    <r>
      <rPr>
        <sz val="11"/>
        <color indexed="8"/>
        <rFont val="宋体"/>
        <charset val="134"/>
      </rPr>
      <t>月</t>
    </r>
  </si>
  <si>
    <t>本年完成投资</t>
  </si>
  <si>
    <t>107</t>
  </si>
  <si>
    <t xml:space="preserve">     其中：本月完成投资</t>
  </si>
  <si>
    <t>140</t>
  </si>
  <si>
    <t>按构成分：</t>
  </si>
  <si>
    <t>-</t>
  </si>
  <si>
    <t xml:space="preserve">  建筑工程</t>
  </si>
  <si>
    <t>108</t>
  </si>
  <si>
    <t xml:space="preserve">  安装工程</t>
  </si>
  <si>
    <t>109</t>
  </si>
  <si>
    <t xml:space="preserve">  设备工器具购置</t>
  </si>
  <si>
    <t>110</t>
  </si>
  <si>
    <t xml:space="preserve">  其他费用</t>
  </si>
  <si>
    <t>112</t>
  </si>
  <si>
    <t xml:space="preserve">    其中：建设用地费</t>
  </si>
  <si>
    <t>114</t>
  </si>
  <si>
    <t>固定资产投资月报统计台账</t>
  </si>
  <si>
    <t>填报单位：</t>
  </si>
  <si>
    <r>
      <rPr>
        <sz val="11"/>
        <color rgb="FF000000"/>
        <rFont val="等线"/>
        <charset val="134"/>
        <scheme val="minor"/>
      </rPr>
      <t>2025年</t>
    </r>
    <r>
      <rPr>
        <sz val="11"/>
        <color rgb="FF000000"/>
        <rFont val="等线"/>
        <charset val="134"/>
        <scheme val="minor"/>
      </rPr>
      <t xml:space="preserve">   </t>
    </r>
    <r>
      <rPr>
        <sz val="11"/>
        <color rgb="FF000000"/>
        <rFont val="等线"/>
        <charset val="134"/>
        <scheme val="minor"/>
      </rPr>
      <t>月</t>
    </r>
  </si>
  <si>
    <t>计量单位：人民币万元</t>
  </si>
  <si>
    <t>序号</t>
  </si>
  <si>
    <t>费用类型</t>
  </si>
  <si>
    <t>合同名称</t>
  </si>
  <si>
    <t>承建单位</t>
  </si>
  <si>
    <t>合同总金额</t>
  </si>
  <si>
    <t>完成投资</t>
  </si>
  <si>
    <t>依据</t>
  </si>
  <si>
    <t>备注</t>
  </si>
  <si>
    <t>累计发生额</t>
  </si>
  <si>
    <r>
      <rPr>
        <sz val="11"/>
        <color rgb="FF000000"/>
        <rFont val="等线"/>
        <charset val="134"/>
        <scheme val="minor"/>
      </rPr>
      <t>2025年</t>
    </r>
    <r>
      <rPr>
        <sz val="11"/>
        <color rgb="FF000000"/>
        <rFont val="等线"/>
        <charset val="134"/>
        <scheme val="minor"/>
      </rPr>
      <t xml:space="preserve">
</t>
    </r>
    <r>
      <rPr>
        <sz val="11"/>
        <color rgb="FF000000"/>
        <rFont val="等线"/>
        <charset val="134"/>
        <scheme val="minor"/>
      </rPr>
      <t>1-本月</t>
    </r>
  </si>
  <si>
    <r>
      <rPr>
        <b/>
        <sz val="11"/>
        <color rgb="FF000000"/>
        <rFont val="等线"/>
        <charset val="134"/>
        <scheme val="minor"/>
      </rPr>
      <t>合</t>
    </r>
    <r>
      <rPr>
        <b/>
        <sz val="11"/>
        <color rgb="FF000000"/>
        <rFont val="等线"/>
        <charset val="134"/>
        <scheme val="minor"/>
      </rPr>
      <t xml:space="preserve">   </t>
    </r>
    <r>
      <rPr>
        <b/>
        <sz val="11"/>
        <color rgb="FF000000"/>
        <rFont val="等线"/>
        <charset val="134"/>
        <scheme val="minor"/>
      </rPr>
      <t>计</t>
    </r>
  </si>
  <si>
    <t>/</t>
  </si>
  <si>
    <t>一、工程类：</t>
  </si>
  <si>
    <t>小计</t>
  </si>
  <si>
    <t>工程进度款</t>
  </si>
  <si>
    <t>工程结算单或进度单</t>
  </si>
  <si>
    <t>公共配套设施施工</t>
  </si>
  <si>
    <t>二、服务类：</t>
  </si>
  <si>
    <t>咨询服务费</t>
  </si>
  <si>
    <t>会计科目或支付凭证</t>
  </si>
  <si>
    <t>设计费</t>
  </si>
  <si>
    <t>勘察费</t>
  </si>
  <si>
    <t>三、用地类：</t>
  </si>
  <si>
    <t>拆迁补偿费</t>
  </si>
  <si>
    <t>四、设备类：</t>
  </si>
  <si>
    <t>五、其他费用：</t>
  </si>
  <si>
    <t>资金成本（贷款利息）</t>
  </si>
  <si>
    <t>印花税</t>
  </si>
  <si>
    <r>
      <rPr>
        <sz val="11"/>
        <color rgb="FF000000"/>
        <rFont val="Times New Roman"/>
        <charset val="134"/>
      </rPr>
      <t>1-本</t>
    </r>
    <r>
      <rPr>
        <sz val="11"/>
        <color rgb="FF000000"/>
        <rFont val="宋体"/>
        <charset val="134"/>
      </rPr>
      <t>月</t>
    </r>
  </si>
  <si>
    <t>项目投资完成情况</t>
  </si>
  <si>
    <t>指标名称</t>
  </si>
  <si>
    <t>计量单位</t>
  </si>
  <si>
    <t>代码</t>
  </si>
  <si>
    <t>1-本月</t>
  </si>
  <si>
    <t>甲</t>
  </si>
  <si>
    <t>乙</t>
  </si>
  <si>
    <t>丙</t>
  </si>
  <si>
    <t>10</t>
  </si>
  <si>
    <t>计划总投资</t>
  </si>
  <si>
    <t>万元</t>
  </si>
  <si>
    <t>101</t>
  </si>
  <si>
    <t>系统带出不得随意修改</t>
  </si>
  <si>
    <t>上年末结余资金</t>
  </si>
  <si>
    <t>已签订合同总额</t>
  </si>
  <si>
    <t>141</t>
  </si>
  <si>
    <t>本年实际到位资金</t>
  </si>
  <si>
    <t>自开始建设累计完成投资</t>
  </si>
  <si>
    <t>103</t>
  </si>
  <si>
    <t>国家预算资金</t>
  </si>
  <si>
    <t xml:space="preserve">      *其中：中央预算资金 </t>
  </si>
  <si>
    <t xml:space="preserve">    其中：本月完成投资</t>
  </si>
  <si>
    <t>国内贷款</t>
  </si>
  <si>
    <t xml:space="preserve">   *其中：住宅</t>
  </si>
  <si>
    <t>118</t>
  </si>
  <si>
    <t>利用外资</t>
  </si>
  <si>
    <t>—</t>
  </si>
  <si>
    <t xml:space="preserve">    自筹资金</t>
  </si>
  <si>
    <t>其他资金来源</t>
  </si>
  <si>
    <r>
      <rPr>
        <sz val="9"/>
        <color rgb="FF000000"/>
        <rFont val="宋体"/>
        <charset val="134"/>
      </rPr>
      <t xml:space="preserve">  其中：</t>
    </r>
    <r>
      <rPr>
        <sz val="9"/>
        <color rgb="FF000000"/>
        <rFont val="宋体"/>
        <charset val="134"/>
      </rPr>
      <t>债券</t>
    </r>
  </si>
  <si>
    <t>*各项应付款合计</t>
  </si>
  <si>
    <t xml:space="preserve">   *其中：购置旧设备</t>
  </si>
  <si>
    <t>111</t>
  </si>
  <si>
    <t>*其中：工程款</t>
  </si>
  <si>
    <t xml:space="preserve">    其中：*旧建筑物购置费</t>
  </si>
  <si>
    <t>113</t>
  </si>
  <si>
    <t xml:space="preserve">           土地购置费</t>
  </si>
  <si>
    <t>*本年新增固定资产</t>
  </si>
  <si>
    <t>128</t>
  </si>
  <si>
    <t xml:space="preserve">  其中：债券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</si>
</sst>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7">
    <font>
      <sz val="11"/>
      <color theme="1"/>
      <name val="等线"/>
      <charset val="134"/>
      <scheme val="minor"/>
    </font>
    <font>
      <b/>
      <sz val="9"/>
      <color rgb="FF000000"/>
      <name val="宋体"/>
      <charset val="134"/>
    </font>
    <font>
      <sz val="11"/>
      <color indexed="8"/>
      <name val="等线"/>
      <charset val="134"/>
      <scheme val="minor"/>
    </font>
    <font>
      <sz val="9"/>
      <color rgb="FF000000"/>
      <name val="宋体"/>
      <charset val="134"/>
    </font>
    <font>
      <sz val="16"/>
      <color rgb="FF000000"/>
      <name val="方正小标宋_GBK"/>
      <charset val="134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FF0000"/>
      <name val="等线"/>
      <charset val="134"/>
      <scheme val="minor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sz val="10"/>
      <name val="MS Sans Serif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微软雅黑"/>
      <charset val="134"/>
    </font>
    <font>
      <sz val="9.15"/>
      <color rgb="FF000000"/>
      <name val="宋体"/>
      <charset val="134"/>
    </font>
    <font>
      <sz val="11"/>
      <color rgb="FFFF0000"/>
      <name val="Times New Roman"/>
      <charset val="134"/>
    </font>
    <font>
      <sz val="48"/>
      <color rgb="FF000000"/>
      <name val="方正小标宋简体"/>
      <charset val="134"/>
    </font>
    <font>
      <sz val="12"/>
      <color rgb="FF000000"/>
      <name val="等线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仿宋_GB2312"/>
      <charset val="134"/>
    </font>
    <font>
      <sz val="14"/>
      <name val="仿宋_GB2312"/>
      <charset val="134"/>
    </font>
  </fonts>
  <fills count="42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5" fillId="14" borderId="19" applyNumberFormat="0" applyAlignment="0" applyProtection="0">
      <alignment vertical="center"/>
    </xf>
    <xf numFmtId="0" fontId="36" fillId="15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3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4" xfId="0" applyNumberFormat="1" applyBorder="1"/>
    <xf numFmtId="177" fontId="0" fillId="0" borderId="9" xfId="0" applyNumberFormat="1" applyBorder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10" xfId="0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0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49" fontId="3" fillId="9" borderId="12" xfId="0" applyNumberFormat="1" applyFont="1" applyFill="1" applyBorder="1" applyAlignment="1" applyProtection="1">
      <alignment vertical="center" wrapText="1"/>
      <protection locked="0"/>
    </xf>
    <xf numFmtId="49" fontId="12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13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49">
      <alignment vertical="center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19" fillId="10" borderId="15" xfId="0" applyNumberFormat="1" applyFont="1" applyFill="1" applyBorder="1" applyAlignment="1">
      <alignment horizontal="left" vertical="center"/>
    </xf>
    <xf numFmtId="49" fontId="19" fillId="10" borderId="13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0" fillId="7" borderId="13" xfId="0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0" fillId="0" borderId="0" xfId="49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0" fontId="9" fillId="7" borderId="0" xfId="49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tabSelected="1" workbookViewId="0">
      <selection activeCell="H8" sqref="H8:I10"/>
    </sheetView>
  </sheetViews>
  <sheetFormatPr defaultColWidth="9" defaultRowHeight="14.25"/>
  <cols>
    <col min="1" max="1" width="94" style="52" customWidth="1"/>
    <col min="2" max="16384" width="9" style="52"/>
  </cols>
  <sheetData>
    <row r="1" ht="62.25" spans="1:1">
      <c r="A1" s="79" t="s">
        <v>0</v>
      </c>
    </row>
    <row r="2" ht="15.75" spans="1:1">
      <c r="A2" s="80"/>
    </row>
    <row r="3" ht="15.75" spans="1:1">
      <c r="A3" s="80"/>
    </row>
    <row r="4" ht="15.75" spans="1:1">
      <c r="A4" s="80"/>
    </row>
    <row r="5" ht="15.75" spans="1:1">
      <c r="A5" s="80"/>
    </row>
    <row r="6" ht="15.75" spans="1:1">
      <c r="A6" s="80"/>
    </row>
    <row r="7" ht="15.75" spans="1:1">
      <c r="A7" s="80"/>
    </row>
    <row r="8" ht="15.75" spans="1:1">
      <c r="A8" s="80"/>
    </row>
    <row r="9" ht="15.75" spans="1:1">
      <c r="A9" s="80"/>
    </row>
    <row r="10" ht="28.5" spans="1:1">
      <c r="A10" s="81" t="s">
        <v>1</v>
      </c>
    </row>
    <row r="11" ht="28.5" spans="1:1">
      <c r="A11" s="81" t="s">
        <v>2</v>
      </c>
    </row>
    <row r="12" ht="28.5" spans="1:1">
      <c r="A12" s="81"/>
    </row>
    <row r="13" ht="28.5" spans="1:1">
      <c r="A13" s="81"/>
    </row>
    <row r="14" ht="28.5" spans="1:1">
      <c r="A14" s="81" t="s">
        <v>3</v>
      </c>
    </row>
    <row r="15" ht="56.25" spans="1:1">
      <c r="A15" s="82" t="s">
        <v>4</v>
      </c>
    </row>
    <row r="16" ht="37.5" spans="1:1">
      <c r="A16" s="82" t="s">
        <v>5</v>
      </c>
    </row>
    <row r="17" ht="112.5" spans="1:1">
      <c r="A17" s="82" t="s">
        <v>6</v>
      </c>
    </row>
    <row r="18" ht="18.75" spans="1:1">
      <c r="A18" s="82"/>
    </row>
    <row r="19" ht="18.75" spans="1:1">
      <c r="A19" s="82"/>
    </row>
    <row r="20" ht="18.75" spans="1:1">
      <c r="A20" s="82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E10" sqref="E10"/>
    </sheetView>
  </sheetViews>
  <sheetFormatPr defaultColWidth="9" defaultRowHeight="14.25"/>
  <cols>
    <col min="1" max="1" width="7.25" style="52" customWidth="1"/>
    <col min="2" max="2" width="21.625" style="52" customWidth="1"/>
    <col min="3" max="3" width="7.625" style="52" customWidth="1"/>
    <col min="4" max="14" width="9.5" style="52" customWidth="1"/>
    <col min="15" max="16384" width="9" style="52"/>
  </cols>
  <sheetData>
    <row r="1" spans="1:7">
      <c r="A1" s="53" t="s">
        <v>7</v>
      </c>
      <c r="B1" s="53"/>
      <c r="C1" s="54"/>
      <c r="D1" s="54"/>
      <c r="E1" s="54"/>
      <c r="F1" s="54"/>
      <c r="G1" s="54"/>
    </row>
    <row r="2" spans="1:4">
      <c r="A2" s="55" t="s">
        <v>8</v>
      </c>
      <c r="B2" s="55"/>
      <c r="C2" s="56" t="s">
        <v>9</v>
      </c>
      <c r="D2" s="56"/>
    </row>
    <row r="3" ht="23.25" spans="1:14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>
      <c r="A4" s="58"/>
      <c r="B4" s="58"/>
      <c r="C4" s="58"/>
      <c r="D4" s="58"/>
      <c r="F4" s="58"/>
      <c r="G4" s="76" t="s">
        <v>2</v>
      </c>
      <c r="H4" s="58"/>
      <c r="I4" s="58"/>
      <c r="J4" s="58"/>
      <c r="K4" s="58"/>
      <c r="L4" s="58"/>
      <c r="M4" s="78" t="s">
        <v>11</v>
      </c>
      <c r="N4" s="78"/>
    </row>
    <row r="5" ht="24.75" spans="1:14">
      <c r="A5" s="59" t="s">
        <v>12</v>
      </c>
      <c r="B5" s="60" t="s">
        <v>13</v>
      </c>
      <c r="C5" s="61" t="s">
        <v>14</v>
      </c>
      <c r="D5" s="61" t="s">
        <v>15</v>
      </c>
      <c r="E5" s="61" t="s">
        <v>16</v>
      </c>
      <c r="F5" s="61" t="s">
        <v>17</v>
      </c>
      <c r="G5" s="61" t="s">
        <v>18</v>
      </c>
      <c r="H5" s="61" t="s">
        <v>19</v>
      </c>
      <c r="I5" s="61" t="s">
        <v>20</v>
      </c>
      <c r="J5" s="61" t="s">
        <v>21</v>
      </c>
      <c r="K5" s="61" t="s">
        <v>22</v>
      </c>
      <c r="L5" s="61" t="s">
        <v>23</v>
      </c>
      <c r="M5" s="61" t="s">
        <v>24</v>
      </c>
      <c r="N5" s="61" t="s">
        <v>25</v>
      </c>
    </row>
    <row r="6" spans="1:14">
      <c r="A6" s="62" t="s">
        <v>26</v>
      </c>
      <c r="B6" s="63" t="s">
        <v>27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>
      <c r="A7" s="62"/>
      <c r="B7" s="65" t="s">
        <v>28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ht="16.5" spans="1:14">
      <c r="A8" s="62"/>
      <c r="B8" s="66" t="s">
        <v>29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>
      <c r="A9" s="62" t="s">
        <v>30</v>
      </c>
      <c r="B9" s="67" t="s">
        <v>31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>
      <c r="A10" s="62" t="s">
        <v>32</v>
      </c>
      <c r="B10" s="67" t="s">
        <v>33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>
      <c r="A11" s="62"/>
      <c r="B11" s="68" t="s">
        <v>34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>
      <c r="A12" s="69"/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ht="15" spans="3:14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ht="24.75" spans="2:14">
      <c r="B14" s="73" t="s">
        <v>35</v>
      </c>
      <c r="C14" s="61" t="s">
        <v>36</v>
      </c>
      <c r="D14" s="61" t="s">
        <v>37</v>
      </c>
      <c r="E14" s="61" t="s">
        <v>38</v>
      </c>
      <c r="F14" s="61" t="s">
        <v>39</v>
      </c>
      <c r="G14" s="61" t="s">
        <v>40</v>
      </c>
      <c r="H14" s="61" t="s">
        <v>41</v>
      </c>
      <c r="I14" s="61" t="s">
        <v>42</v>
      </c>
      <c r="J14" s="61" t="s">
        <v>43</v>
      </c>
      <c r="K14" s="61" t="s">
        <v>44</v>
      </c>
      <c r="L14" s="61" t="s">
        <v>45</v>
      </c>
      <c r="M14" s="61" t="s">
        <v>46</v>
      </c>
      <c r="N14" s="61" t="s">
        <v>47</v>
      </c>
    </row>
    <row r="15" ht="15" spans="2:14">
      <c r="B15" s="74" t="s">
        <v>48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ht="15" spans="2:14">
      <c r="B16" s="74" t="s">
        <v>49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5" spans="2:14">
      <c r="B17" s="52" t="s">
        <v>50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5" spans="3:14"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ht="15" spans="2:14">
      <c r="B19" s="37" t="s">
        <v>51</v>
      </c>
      <c r="C19" s="38" t="s">
        <v>52</v>
      </c>
      <c r="D19" s="38" t="s">
        <v>53</v>
      </c>
      <c r="E19" s="38" t="s">
        <v>54</v>
      </c>
      <c r="F19" s="38" t="s">
        <v>55</v>
      </c>
      <c r="G19" s="38" t="s">
        <v>56</v>
      </c>
      <c r="H19" s="38" t="s">
        <v>57</v>
      </c>
      <c r="I19" s="38" t="s">
        <v>58</v>
      </c>
      <c r="J19" s="38" t="s">
        <v>59</v>
      </c>
      <c r="K19" s="38" t="s">
        <v>60</v>
      </c>
      <c r="L19" s="38" t="s">
        <v>61</v>
      </c>
      <c r="M19" s="38" t="s">
        <v>62</v>
      </c>
      <c r="N19" s="38" t="s">
        <v>63</v>
      </c>
    </row>
    <row r="20" ht="15" spans="2:14">
      <c r="B20" s="40" t="s">
        <v>64</v>
      </c>
      <c r="C20" s="41" t="s">
        <v>65</v>
      </c>
      <c r="D20" s="42">
        <f>ROUND(IF($C$2="工程结算单或进度单",(D15+D16)*10000+D9+D10,D7+D8+D9+D10)/10000,0)</f>
        <v>0</v>
      </c>
      <c r="E20" s="42">
        <f>ROUND(IF($C$2="工程结算单或进度单",(E15+E16)*10000+E9+E10,E7+E8+E9+E10)/10000,0)</f>
        <v>0</v>
      </c>
      <c r="F20" s="42">
        <f>ROUND(IF($C$2="工程结算单或进度单",(F15+F16)*10000+F9+F10,F7+F8+F9+F10)/10000,0)</f>
        <v>0</v>
      </c>
      <c r="G20" s="42">
        <f>ROUND(IF($C$2="工程结算单或进度单",(G15+G16)*10000+G9+G10,G7+G8+G9+G10)/10000,0)</f>
        <v>0</v>
      </c>
      <c r="H20" s="42">
        <f>ROUND(IF($C$2="工程结算单或进度单",(H15+H16)*10000+H9+H10,H7+H8+H9+H10)/10000,0)</f>
        <v>0</v>
      </c>
      <c r="I20" s="42">
        <f>ROUND(IF($C$2="工程结算单或进度单",(I15+I16)*10000+I9+I10,I7+I8+I9+I10)/10000,0)</f>
        <v>0</v>
      </c>
      <c r="J20" s="42">
        <f>ROUND(IF($C$2="工程结算单或进度单",(J15+J16)*10000+J9+J10,J7+J8+J9+J10)/10000,0)</f>
        <v>0</v>
      </c>
      <c r="K20" s="42">
        <f>ROUND(IF($C$2="工程结算单或进度单",(K15+K16)*10000+K9+K10,K7+K8+K9+K10)/10000,0)</f>
        <v>0</v>
      </c>
      <c r="L20" s="42">
        <f>ROUND(IF($C$2="工程结算单或进度单",(L15+L16)*10000+L9+L10,L7+L8+L9+L10)/10000,0)</f>
        <v>0</v>
      </c>
      <c r="M20" s="42">
        <f>ROUND(IF($C$2="工程结算单或进度单",(M15+M16)*10000+M9+M10,M7+M8+M9+M10)/10000,0)</f>
        <v>0</v>
      </c>
      <c r="N20" s="42">
        <f>ROUND(IF($C$2="工程结算单或进度单",(N15+N16)*10000+N9+N10,N7+N8+N9+N10)/10000,0)</f>
        <v>0</v>
      </c>
    </row>
    <row r="21" ht="15" spans="2:14">
      <c r="B21" s="40" t="s">
        <v>66</v>
      </c>
      <c r="C21" s="41" t="s">
        <v>67</v>
      </c>
      <c r="D21" s="42">
        <f>ROUND(IF($C$2="工程结算单或进度单",(C15+C16)*10000+C9+C10,D7+D8+D9+D10)/10000,0)</f>
        <v>0</v>
      </c>
      <c r="E21" s="77">
        <f t="shared" ref="E21:N21" si="0">IF(E20-D20&lt;0,"",E20-D20)</f>
        <v>0</v>
      </c>
      <c r="F21" s="77">
        <f t="shared" si="0"/>
        <v>0</v>
      </c>
      <c r="G21" s="77">
        <f t="shared" si="0"/>
        <v>0</v>
      </c>
      <c r="H21" s="77">
        <f t="shared" si="0"/>
        <v>0</v>
      </c>
      <c r="I21" s="77">
        <f t="shared" si="0"/>
        <v>0</v>
      </c>
      <c r="J21" s="77">
        <f t="shared" si="0"/>
        <v>0</v>
      </c>
      <c r="K21" s="77">
        <f t="shared" si="0"/>
        <v>0</v>
      </c>
      <c r="L21" s="77">
        <f t="shared" si="0"/>
        <v>0</v>
      </c>
      <c r="M21" s="77">
        <f t="shared" si="0"/>
        <v>0</v>
      </c>
      <c r="N21" s="77">
        <f t="shared" si="0"/>
        <v>0</v>
      </c>
    </row>
    <row r="22" spans="2:14">
      <c r="B22" s="40" t="s">
        <v>68</v>
      </c>
      <c r="C22" s="41" t="s">
        <v>69</v>
      </c>
      <c r="D22" s="41" t="s">
        <v>69</v>
      </c>
      <c r="E22" s="41" t="s">
        <v>69</v>
      </c>
      <c r="F22" s="41" t="s">
        <v>69</v>
      </c>
      <c r="G22" s="41" t="s">
        <v>69</v>
      </c>
      <c r="H22" s="41" t="s">
        <v>69</v>
      </c>
      <c r="I22" s="41" t="s">
        <v>69</v>
      </c>
      <c r="J22" s="41" t="s">
        <v>69</v>
      </c>
      <c r="K22" s="41" t="s">
        <v>69</v>
      </c>
      <c r="L22" s="41" t="s">
        <v>69</v>
      </c>
      <c r="M22" s="41" t="s">
        <v>69</v>
      </c>
      <c r="N22" s="41" t="s">
        <v>69</v>
      </c>
    </row>
    <row r="23" ht="15" spans="2:14">
      <c r="B23" s="40" t="s">
        <v>70</v>
      </c>
      <c r="C23" s="41" t="s">
        <v>71</v>
      </c>
      <c r="D23" s="42">
        <f>ROUND(IF($C$2="工程结算单或进度单",D15*10000,D7)/10000,0)</f>
        <v>0</v>
      </c>
      <c r="E23" s="42">
        <f>ROUND(IF($C$2="工程结算单或进度单",E15*10000,E7)/10000,0)</f>
        <v>0</v>
      </c>
      <c r="F23" s="42">
        <f>ROUND(IF($C$2="工程结算单或进度单",F15*10000,F7)/10000,0)</f>
        <v>0</v>
      </c>
      <c r="G23" s="42">
        <f>ROUND(IF($C$2="工程结算单或进度单",G15*10000,G7)/10000,0)</f>
        <v>0</v>
      </c>
      <c r="H23" s="42">
        <f>ROUND(IF($C$2="工程结算单或进度单",H15*10000,H7)/10000,0)</f>
        <v>0</v>
      </c>
      <c r="I23" s="42">
        <f>ROUND(IF($C$2="工程结算单或进度单",I15*10000,I7)/10000,0)</f>
        <v>0</v>
      </c>
      <c r="J23" s="42">
        <f>ROUND(IF($C$2="工程结算单或进度单",J15*10000,J7)/10000,0)</f>
        <v>0</v>
      </c>
      <c r="K23" s="42">
        <f>ROUND(IF($C$2="工程结算单或进度单",K15*10000,K7)/10000,0)</f>
        <v>0</v>
      </c>
      <c r="L23" s="42">
        <f>ROUND(IF($C$2="工程结算单或进度单",L15*10000,L7)/10000,0)</f>
        <v>0</v>
      </c>
      <c r="M23" s="42">
        <f>ROUND(IF($C$2="工程结算单或进度单",M15*10000,M7)/10000,0)</f>
        <v>0</v>
      </c>
      <c r="N23" s="42">
        <f>ROUND(IF($C$2="工程结算单或进度单",N15*10000,N7)/10000,0)</f>
        <v>0</v>
      </c>
    </row>
    <row r="24" ht="15" spans="2:14">
      <c r="B24" s="40" t="s">
        <v>72</v>
      </c>
      <c r="C24" s="41" t="s">
        <v>73</v>
      </c>
      <c r="D24" s="42">
        <f>ROUND(IF($C$2="工程结算单或进度单",D16*10000,D8)/10000,0)</f>
        <v>0</v>
      </c>
      <c r="E24" s="42">
        <f>ROUND(IF($C$2="工程结算单或进度单",E16*10000,E8)/10000,0)</f>
        <v>0</v>
      </c>
      <c r="F24" s="42">
        <f>ROUND(IF($C$2="工程结算单或进度单",F16*10000,F8)/10000,0)</f>
        <v>0</v>
      </c>
      <c r="G24" s="42">
        <f>ROUND(IF($C$2="工程结算单或进度单",G16*10000,G8)/10000,0)</f>
        <v>0</v>
      </c>
      <c r="H24" s="42">
        <f>ROUND(IF($C$2="工程结算单或进度单",H16*10000,H8)/10000,0)</f>
        <v>0</v>
      </c>
      <c r="I24" s="42">
        <f>ROUND(IF($C$2="工程结算单或进度单",I16*10000,I8)/10000,0)</f>
        <v>0</v>
      </c>
      <c r="J24" s="42">
        <f>ROUND(IF($C$2="工程结算单或进度单",J16*10000,J8)/10000,0)</f>
        <v>0</v>
      </c>
      <c r="K24" s="42">
        <f>ROUND(IF($C$2="工程结算单或进度单",K16*10000,K8)/10000,0)</f>
        <v>0</v>
      </c>
      <c r="L24" s="42">
        <f>ROUND(IF($C$2="工程结算单或进度单",L16*10000,L8)/10000,0)</f>
        <v>0</v>
      </c>
      <c r="M24" s="42">
        <f>ROUND(IF($C$2="工程结算单或进度单",M16*10000,M8)/10000,0)</f>
        <v>0</v>
      </c>
      <c r="N24" s="42">
        <f>ROUND(IF($C$2="工程结算单或进度单",N16*10000,N8)/10000,0)</f>
        <v>0</v>
      </c>
    </row>
    <row r="25" ht="15" spans="2:14">
      <c r="B25" s="40" t="s">
        <v>74</v>
      </c>
      <c r="C25" s="41" t="s">
        <v>75</v>
      </c>
      <c r="D25" s="42">
        <f>ROUND(D9/10000,0)</f>
        <v>0</v>
      </c>
      <c r="E25" s="42">
        <f t="shared" ref="E25:N25" si="1">ROUND(E9/10000,0)</f>
        <v>0</v>
      </c>
      <c r="F25" s="42">
        <f t="shared" si="1"/>
        <v>0</v>
      </c>
      <c r="G25" s="42">
        <f t="shared" si="1"/>
        <v>0</v>
      </c>
      <c r="H25" s="42">
        <f t="shared" si="1"/>
        <v>0</v>
      </c>
      <c r="I25" s="42">
        <f t="shared" si="1"/>
        <v>0</v>
      </c>
      <c r="J25" s="42">
        <f t="shared" si="1"/>
        <v>0</v>
      </c>
      <c r="K25" s="42">
        <f t="shared" si="1"/>
        <v>0</v>
      </c>
      <c r="L25" s="42">
        <f t="shared" si="1"/>
        <v>0</v>
      </c>
      <c r="M25" s="42">
        <f t="shared" si="1"/>
        <v>0</v>
      </c>
      <c r="N25" s="42">
        <f t="shared" si="1"/>
        <v>0</v>
      </c>
    </row>
    <row r="26" ht="15" spans="2:14">
      <c r="B26" s="40" t="s">
        <v>76</v>
      </c>
      <c r="C26" s="41" t="s">
        <v>77</v>
      </c>
      <c r="D26" s="42">
        <f>ROUND(D10/10000,0)</f>
        <v>0</v>
      </c>
      <c r="E26" s="42">
        <f t="shared" ref="E26:N26" si="2">ROUND(E10/10000,0)</f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</row>
    <row r="27" ht="15" spans="2:14">
      <c r="B27" s="40" t="s">
        <v>78</v>
      </c>
      <c r="C27" s="41" t="s">
        <v>79</v>
      </c>
      <c r="D27" s="42">
        <f>ROUND(D11/10000,0)</f>
        <v>0</v>
      </c>
      <c r="E27" s="42">
        <f t="shared" ref="E27:N27" si="3">ROUND(E11/10000,0)</f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B1"/>
    <mergeCell ref="C1:G1"/>
    <mergeCell ref="A2:B2"/>
    <mergeCell ref="C2:D2"/>
    <mergeCell ref="A3:N3"/>
    <mergeCell ref="M4:N4"/>
  </mergeCells>
  <dataValidations count="1">
    <dataValidation type="list" allowBlank="1" showInputMessage="1" showErrorMessage="1" sqref="C2">
      <formula1>"工程结算单或进度单,会计科目"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F7" sqref="F7"/>
    </sheetView>
  </sheetViews>
  <sheetFormatPr defaultColWidth="9" defaultRowHeight="14.25"/>
  <cols>
    <col min="2" max="2" width="15.875" customWidth="1"/>
    <col min="3" max="3" width="28.75" customWidth="1"/>
    <col min="4" max="4" width="29.625" customWidth="1"/>
    <col min="5" max="5" width="10.875" customWidth="1"/>
    <col min="6" max="6" width="10.5" customWidth="1"/>
    <col min="7" max="7" width="11" customWidth="1"/>
    <col min="8" max="8" width="11.125" customWidth="1"/>
  </cols>
  <sheetData>
    <row r="1" ht="19.5" customHeight="1" spans="1:9">
      <c r="A1" s="20" t="s">
        <v>80</v>
      </c>
      <c r="B1" s="20"/>
      <c r="C1" s="20"/>
      <c r="D1" s="20"/>
      <c r="E1" s="20"/>
      <c r="F1" s="20"/>
      <c r="G1" s="20"/>
      <c r="H1" s="20"/>
      <c r="I1" s="20"/>
    </row>
    <row r="2" customHeight="1" spans="1:9">
      <c r="A2" s="21" t="s">
        <v>81</v>
      </c>
      <c r="B2" s="21"/>
      <c r="C2" s="22"/>
      <c r="D2" s="21"/>
      <c r="E2" s="21"/>
      <c r="F2" s="21"/>
      <c r="G2" s="21"/>
      <c r="H2" s="35"/>
      <c r="I2" s="48"/>
    </row>
    <row r="3" spans="1:9">
      <c r="A3" s="21" t="s">
        <v>7</v>
      </c>
      <c r="B3" s="21"/>
      <c r="C3" s="23"/>
      <c r="D3" s="24" t="s">
        <v>82</v>
      </c>
      <c r="E3" s="24"/>
      <c r="F3" s="21"/>
      <c r="G3" s="21"/>
      <c r="H3" s="35" t="s">
        <v>83</v>
      </c>
      <c r="I3" s="35"/>
    </row>
    <row r="4" customHeight="1" spans="1:9">
      <c r="A4" s="25" t="s">
        <v>84</v>
      </c>
      <c r="B4" s="25" t="s">
        <v>85</v>
      </c>
      <c r="C4" s="25" t="s">
        <v>86</v>
      </c>
      <c r="D4" s="25" t="s">
        <v>87</v>
      </c>
      <c r="E4" s="25" t="s">
        <v>88</v>
      </c>
      <c r="F4" s="25" t="s">
        <v>89</v>
      </c>
      <c r="G4" s="25"/>
      <c r="H4" s="25" t="s">
        <v>90</v>
      </c>
      <c r="I4" s="25" t="s">
        <v>91</v>
      </c>
    </row>
    <row r="5" ht="28.5" spans="1:9">
      <c r="A5" s="25"/>
      <c r="B5" s="25"/>
      <c r="C5" s="25"/>
      <c r="D5" s="25"/>
      <c r="E5" s="25"/>
      <c r="F5" s="25" t="s">
        <v>92</v>
      </c>
      <c r="G5" s="25" t="s">
        <v>93</v>
      </c>
      <c r="H5" s="25"/>
      <c r="I5" s="25"/>
    </row>
    <row r="6" ht="23.25" customHeight="1" spans="1:9">
      <c r="A6" s="26" t="s">
        <v>94</v>
      </c>
      <c r="B6" s="26"/>
      <c r="C6" s="26"/>
      <c r="D6" s="26"/>
      <c r="E6" s="43"/>
      <c r="F6" s="44">
        <f>F7+F11+F16+F19+F22</f>
        <v>0</v>
      </c>
      <c r="G6" s="44">
        <f>G7+G11+G16+G19+G22</f>
        <v>0</v>
      </c>
      <c r="H6" s="45" t="s">
        <v>95</v>
      </c>
      <c r="I6" s="49"/>
    </row>
    <row r="7" customHeight="1" spans="1:9">
      <c r="A7" s="27" t="s">
        <v>96</v>
      </c>
      <c r="B7" s="27"/>
      <c r="C7" s="27"/>
      <c r="D7" s="28" t="s">
        <v>97</v>
      </c>
      <c r="E7" s="46"/>
      <c r="F7" s="46">
        <f>SUM(F8:F10)</f>
        <v>0</v>
      </c>
      <c r="G7" s="46">
        <f>SUM(G8:G10)</f>
        <v>0</v>
      </c>
      <c r="H7" s="47"/>
      <c r="I7" s="50"/>
    </row>
    <row r="8" ht="28.5" spans="1:9">
      <c r="A8" s="29">
        <v>1</v>
      </c>
      <c r="B8" s="25" t="s">
        <v>98</v>
      </c>
      <c r="C8" s="25"/>
      <c r="D8" s="25"/>
      <c r="E8" s="25"/>
      <c r="F8" s="29"/>
      <c r="G8" s="29"/>
      <c r="H8" s="25" t="s">
        <v>99</v>
      </c>
      <c r="I8" s="51"/>
    </row>
    <row r="9" ht="28.5" spans="1:9">
      <c r="A9" s="29">
        <v>2</v>
      </c>
      <c r="B9" s="25" t="s">
        <v>100</v>
      </c>
      <c r="C9" s="25"/>
      <c r="D9" s="25"/>
      <c r="E9" s="25"/>
      <c r="F9" s="29"/>
      <c r="G9" s="29"/>
      <c r="H9" s="25" t="s">
        <v>99</v>
      </c>
      <c r="I9" s="51"/>
    </row>
    <row r="10" spans="1:9">
      <c r="A10" s="29">
        <v>3</v>
      </c>
      <c r="B10" s="25"/>
      <c r="C10" s="25"/>
      <c r="D10" s="25"/>
      <c r="E10" s="25"/>
      <c r="F10" s="29"/>
      <c r="G10" s="29"/>
      <c r="H10" s="25"/>
      <c r="I10" s="51"/>
    </row>
    <row r="11" spans="1:9">
      <c r="A11" s="27" t="s">
        <v>101</v>
      </c>
      <c r="B11" s="27"/>
      <c r="C11" s="27"/>
      <c r="D11" s="28" t="s">
        <v>97</v>
      </c>
      <c r="E11" s="46"/>
      <c r="F11" s="46">
        <f>SUM(F12:F15)</f>
        <v>0</v>
      </c>
      <c r="G11" s="46">
        <f>SUM(G12:G15)</f>
        <v>0</v>
      </c>
      <c r="H11" s="47"/>
      <c r="I11" s="50"/>
    </row>
    <row r="12" ht="28.5" spans="1:9">
      <c r="A12" s="29">
        <v>1</v>
      </c>
      <c r="B12" s="25" t="s">
        <v>102</v>
      </c>
      <c r="C12" s="30"/>
      <c r="D12" s="30"/>
      <c r="E12" s="30"/>
      <c r="F12" s="29"/>
      <c r="G12" s="29"/>
      <c r="H12" s="25" t="s">
        <v>103</v>
      </c>
      <c r="I12" s="51"/>
    </row>
    <row r="13" ht="28.5" spans="1:9">
      <c r="A13" s="29">
        <v>2</v>
      </c>
      <c r="B13" s="25" t="s">
        <v>104</v>
      </c>
      <c r="C13" s="25"/>
      <c r="D13" s="25"/>
      <c r="E13" s="25"/>
      <c r="F13" s="29"/>
      <c r="G13" s="29"/>
      <c r="H13" s="25" t="s">
        <v>103</v>
      </c>
      <c r="I13" s="51"/>
    </row>
    <row r="14" ht="28.5" spans="1:9">
      <c r="A14" s="29">
        <v>3</v>
      </c>
      <c r="B14" s="25" t="s">
        <v>105</v>
      </c>
      <c r="C14" s="25"/>
      <c r="D14" s="25"/>
      <c r="E14" s="25"/>
      <c r="F14" s="29"/>
      <c r="G14" s="29"/>
      <c r="H14" s="25" t="s">
        <v>103</v>
      </c>
      <c r="I14" s="51"/>
    </row>
    <row r="15" ht="28.5" spans="1:9">
      <c r="A15" s="29">
        <v>4</v>
      </c>
      <c r="B15" s="25"/>
      <c r="C15" s="25"/>
      <c r="D15" s="25"/>
      <c r="E15" s="25"/>
      <c r="F15" s="29"/>
      <c r="G15" s="29"/>
      <c r="H15" s="25" t="s">
        <v>103</v>
      </c>
      <c r="I15" s="51"/>
    </row>
    <row r="16" spans="1:9">
      <c r="A16" s="27" t="s">
        <v>106</v>
      </c>
      <c r="B16" s="27"/>
      <c r="C16" s="27"/>
      <c r="D16" s="28" t="s">
        <v>97</v>
      </c>
      <c r="E16" s="46"/>
      <c r="F16" s="46">
        <f>SUM(F17:F18)</f>
        <v>0</v>
      </c>
      <c r="G16" s="46">
        <f>SUM(G17:G18)</f>
        <v>0</v>
      </c>
      <c r="H16" s="47"/>
      <c r="I16" s="50"/>
    </row>
    <row r="17" ht="28.5" spans="1:9">
      <c r="A17" s="29">
        <v>1</v>
      </c>
      <c r="B17" s="31" t="s">
        <v>107</v>
      </c>
      <c r="C17" s="25"/>
      <c r="D17" s="25"/>
      <c r="E17" s="25"/>
      <c r="F17" s="29"/>
      <c r="G17" s="29"/>
      <c r="H17" s="25" t="s">
        <v>103</v>
      </c>
      <c r="I17" s="51"/>
    </row>
    <row r="18" ht="28.5" spans="1:9">
      <c r="A18" s="29">
        <v>2</v>
      </c>
      <c r="B18" s="25"/>
      <c r="C18" s="25"/>
      <c r="D18" s="25"/>
      <c r="E18" s="25"/>
      <c r="F18" s="29"/>
      <c r="G18" s="29"/>
      <c r="H18" s="25" t="s">
        <v>103</v>
      </c>
      <c r="I18" s="51"/>
    </row>
    <row r="19" spans="1:9">
      <c r="A19" s="32" t="s">
        <v>108</v>
      </c>
      <c r="B19" s="27"/>
      <c r="C19" s="27"/>
      <c r="D19" s="28" t="s">
        <v>97</v>
      </c>
      <c r="E19" s="46"/>
      <c r="F19" s="46">
        <f>SUM(F20:F21)</f>
        <v>0</v>
      </c>
      <c r="G19" s="46">
        <f>SUM(G20:G21)</f>
        <v>0</v>
      </c>
      <c r="H19" s="47"/>
      <c r="I19" s="50"/>
    </row>
    <row r="20" ht="28.5" spans="1:9">
      <c r="A20" s="33">
        <v>1</v>
      </c>
      <c r="B20" s="34"/>
      <c r="C20" s="34"/>
      <c r="D20" s="25"/>
      <c r="E20" s="34"/>
      <c r="F20" s="33"/>
      <c r="G20" s="33"/>
      <c r="H20" s="25" t="s">
        <v>103</v>
      </c>
      <c r="I20" s="51"/>
    </row>
    <row r="21" ht="28.5" spans="1:9">
      <c r="A21" s="33">
        <v>2</v>
      </c>
      <c r="B21" s="34"/>
      <c r="C21" s="34"/>
      <c r="D21" s="25"/>
      <c r="E21" s="34"/>
      <c r="F21" s="33"/>
      <c r="G21" s="33"/>
      <c r="H21" s="25" t="s">
        <v>103</v>
      </c>
      <c r="I21" s="51"/>
    </row>
    <row r="22" spans="1:9">
      <c r="A22" s="32" t="s">
        <v>109</v>
      </c>
      <c r="B22" s="27"/>
      <c r="C22" s="27"/>
      <c r="D22" s="28" t="s">
        <v>97</v>
      </c>
      <c r="E22" s="46"/>
      <c r="F22" s="46">
        <f>SUM(F23:F24)</f>
        <v>0</v>
      </c>
      <c r="G22" s="46">
        <f>SUM(G23:G24)</f>
        <v>0</v>
      </c>
      <c r="H22" s="47"/>
      <c r="I22" s="50"/>
    </row>
    <row r="23" ht="28.5" spans="1:9">
      <c r="A23" s="29">
        <v>1</v>
      </c>
      <c r="B23" s="31" t="s">
        <v>110</v>
      </c>
      <c r="C23" s="29"/>
      <c r="D23" s="29"/>
      <c r="E23" s="29"/>
      <c r="F23" s="29"/>
      <c r="G23" s="29"/>
      <c r="H23" s="25" t="s">
        <v>103</v>
      </c>
      <c r="I23" s="51"/>
    </row>
    <row r="24" ht="28.5" spans="1:9">
      <c r="A24" s="29">
        <v>2</v>
      </c>
      <c r="B24" s="25" t="s">
        <v>111</v>
      </c>
      <c r="C24" s="29"/>
      <c r="D24" s="29"/>
      <c r="E24" s="29"/>
      <c r="F24" s="29"/>
      <c r="G24" s="29"/>
      <c r="H24" s="25" t="s">
        <v>103</v>
      </c>
      <c r="I24" s="51"/>
    </row>
    <row r="25" spans="1:9">
      <c r="A25" s="21"/>
      <c r="B25" s="35"/>
      <c r="C25" s="35"/>
      <c r="D25" s="35"/>
      <c r="E25" s="35"/>
      <c r="F25" s="21"/>
      <c r="G25" s="21"/>
      <c r="H25" s="35"/>
      <c r="I25" s="48"/>
    </row>
    <row r="26" ht="15" spans="1:4">
      <c r="A26" s="36" t="s">
        <v>51</v>
      </c>
      <c r="B26" s="37"/>
      <c r="C26" s="38" t="s">
        <v>52</v>
      </c>
      <c r="D26" s="39" t="s">
        <v>112</v>
      </c>
    </row>
    <row r="27" ht="15" spans="2:4">
      <c r="B27" s="40" t="s">
        <v>64</v>
      </c>
      <c r="C27" s="41" t="s">
        <v>65</v>
      </c>
      <c r="D27" s="42">
        <f>G6</f>
        <v>0</v>
      </c>
    </row>
    <row r="28" spans="2:4">
      <c r="B28" s="40" t="s">
        <v>68</v>
      </c>
      <c r="C28" s="41" t="s">
        <v>69</v>
      </c>
      <c r="D28" s="41" t="s">
        <v>69</v>
      </c>
    </row>
    <row r="29" ht="15" spans="2:4">
      <c r="B29" s="40" t="s">
        <v>70</v>
      </c>
      <c r="C29" s="41" t="s">
        <v>71</v>
      </c>
      <c r="D29" s="42">
        <f>G7</f>
        <v>0</v>
      </c>
    </row>
    <row r="30" ht="15" spans="2:4">
      <c r="B30" s="40" t="s">
        <v>72</v>
      </c>
      <c r="C30" s="41" t="s">
        <v>73</v>
      </c>
      <c r="D30" s="42"/>
    </row>
    <row r="31" ht="15" spans="2:4">
      <c r="B31" s="40" t="s">
        <v>74</v>
      </c>
      <c r="C31" s="41" t="s">
        <v>75</v>
      </c>
      <c r="D31" s="42">
        <f>G19</f>
        <v>0</v>
      </c>
    </row>
    <row r="32" ht="15" spans="2:4">
      <c r="B32" s="40" t="s">
        <v>76</v>
      </c>
      <c r="C32" s="41" t="s">
        <v>77</v>
      </c>
      <c r="D32" s="42">
        <f>G11+G16+G22</f>
        <v>0</v>
      </c>
    </row>
    <row r="33" ht="15" spans="2:4">
      <c r="B33" s="40" t="s">
        <v>78</v>
      </c>
      <c r="C33" s="41" t="s">
        <v>79</v>
      </c>
      <c r="D33" s="42">
        <f>G16</f>
        <v>0</v>
      </c>
    </row>
  </sheetData>
  <sheetProtection formatCells="0" formatColumns="0" formatRows="0" insertRows="0" insertColumns="0" insertHyperlinks="0" deleteColumns="0" deleteRows="0" sort="0" autoFilter="0" pivotTables="0"/>
  <mergeCells count="20">
    <mergeCell ref="A1:I1"/>
    <mergeCell ref="A2:B2"/>
    <mergeCell ref="A3:B3"/>
    <mergeCell ref="D3:E3"/>
    <mergeCell ref="H3:I3"/>
    <mergeCell ref="F4:G4"/>
    <mergeCell ref="A6:D6"/>
    <mergeCell ref="A7:C7"/>
    <mergeCell ref="A11:C11"/>
    <mergeCell ref="A16:C16"/>
    <mergeCell ref="A19:C19"/>
    <mergeCell ref="A22:C22"/>
    <mergeCell ref="A26:B26"/>
    <mergeCell ref="A4:A5"/>
    <mergeCell ref="B4:B5"/>
    <mergeCell ref="C4:C5"/>
    <mergeCell ref="D4:D5"/>
    <mergeCell ref="E4:E5"/>
    <mergeCell ref="H4:H5"/>
    <mergeCell ref="I4:I5"/>
  </mergeCells>
  <dataValidations count="1">
    <dataValidation type="list" allowBlank="1" showInputMessage="1" showErrorMessage="1" sqref="H8:H10">
      <formula1>"工程结算单或进度单,会计科目"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workbookViewId="0">
      <selection activeCell="A40" sqref="A40"/>
    </sheetView>
  </sheetViews>
  <sheetFormatPr defaultColWidth="9" defaultRowHeight="14.25"/>
  <cols>
    <col min="1" max="1" width="24.75" customWidth="1"/>
    <col min="4" max="4" width="11" customWidth="1"/>
    <col min="5" max="5" width="20.625" customWidth="1"/>
  </cols>
  <sheetData>
    <row r="1" customHeight="1" spans="1:9">
      <c r="A1" s="1" t="s">
        <v>113</v>
      </c>
      <c r="B1" s="2"/>
      <c r="C1" s="2"/>
      <c r="D1" s="2"/>
      <c r="E1" s="2"/>
      <c r="F1" s="2"/>
      <c r="G1" s="2"/>
      <c r="H1" s="2"/>
      <c r="I1" s="2"/>
    </row>
    <row r="2" spans="1:9">
      <c r="A2" s="3"/>
      <c r="B2" s="3"/>
      <c r="C2" s="3"/>
      <c r="D2" s="3"/>
      <c r="E2" s="3"/>
      <c r="F2" s="3"/>
      <c r="G2" s="3"/>
      <c r="H2" s="2"/>
      <c r="I2" s="2"/>
    </row>
    <row r="3" spans="1:9">
      <c r="A3" s="4" t="s">
        <v>114</v>
      </c>
      <c r="B3" s="5" t="s">
        <v>115</v>
      </c>
      <c r="C3" s="5" t="s">
        <v>116</v>
      </c>
      <c r="D3" s="6" t="s">
        <v>117</v>
      </c>
      <c r="E3" s="4" t="s">
        <v>114</v>
      </c>
      <c r="F3" s="11" t="s">
        <v>115</v>
      </c>
      <c r="G3" s="11" t="s">
        <v>116</v>
      </c>
      <c r="H3" s="11" t="s">
        <v>117</v>
      </c>
      <c r="I3" s="2"/>
    </row>
    <row r="4" spans="1:9">
      <c r="A4" s="4" t="s">
        <v>118</v>
      </c>
      <c r="B4" s="5" t="s">
        <v>119</v>
      </c>
      <c r="C4" s="5" t="s">
        <v>120</v>
      </c>
      <c r="D4" s="6" t="s">
        <v>121</v>
      </c>
      <c r="E4" s="4" t="s">
        <v>118</v>
      </c>
      <c r="F4" s="5" t="s">
        <v>119</v>
      </c>
      <c r="G4" s="5" t="s">
        <v>120</v>
      </c>
      <c r="H4" s="15" t="s">
        <v>121</v>
      </c>
      <c r="I4" s="2"/>
    </row>
    <row r="5" ht="21.75" customHeight="1" spans="1:9">
      <c r="A5" s="7" t="s">
        <v>122</v>
      </c>
      <c r="B5" s="5" t="s">
        <v>123</v>
      </c>
      <c r="C5" s="5" t="s">
        <v>124</v>
      </c>
      <c r="D5" s="8" t="s">
        <v>125</v>
      </c>
      <c r="E5" s="7" t="s">
        <v>126</v>
      </c>
      <c r="F5" s="5" t="s">
        <v>123</v>
      </c>
      <c r="G5" s="11">
        <v>302</v>
      </c>
      <c r="H5" s="16"/>
      <c r="I5" s="2"/>
    </row>
    <row r="6" spans="1:9">
      <c r="A6" s="7" t="s">
        <v>127</v>
      </c>
      <c r="B6" s="5" t="s">
        <v>123</v>
      </c>
      <c r="C6" s="5" t="s">
        <v>128</v>
      </c>
      <c r="D6" s="9"/>
      <c r="E6" s="7" t="s">
        <v>129</v>
      </c>
      <c r="F6" s="5" t="s">
        <v>123</v>
      </c>
      <c r="G6" s="11">
        <v>303</v>
      </c>
      <c r="H6" s="16"/>
      <c r="I6" s="2"/>
    </row>
    <row r="7" spans="1:9">
      <c r="A7" s="7" t="s">
        <v>130</v>
      </c>
      <c r="B7" s="5" t="s">
        <v>123</v>
      </c>
      <c r="C7" s="5" t="s">
        <v>131</v>
      </c>
      <c r="D7" s="9"/>
      <c r="E7" s="7" t="s">
        <v>132</v>
      </c>
      <c r="F7" s="5" t="s">
        <v>123</v>
      </c>
      <c r="G7" s="11">
        <v>304</v>
      </c>
      <c r="H7" s="16"/>
      <c r="I7" s="2"/>
    </row>
    <row r="8" spans="1:9">
      <c r="A8" s="10" t="s">
        <v>64</v>
      </c>
      <c r="B8" s="5" t="s">
        <v>123</v>
      </c>
      <c r="C8" s="5" t="s">
        <v>65</v>
      </c>
      <c r="D8" s="9"/>
      <c r="E8" s="7" t="s">
        <v>133</v>
      </c>
      <c r="F8" s="5" t="s">
        <v>123</v>
      </c>
      <c r="G8" s="11">
        <v>328</v>
      </c>
      <c r="H8" s="16"/>
      <c r="I8" s="2"/>
    </row>
    <row r="9" spans="1:9">
      <c r="A9" s="7" t="s">
        <v>134</v>
      </c>
      <c r="B9" s="11" t="s">
        <v>123</v>
      </c>
      <c r="C9" s="11" t="s">
        <v>67</v>
      </c>
      <c r="D9" s="9"/>
      <c r="E9" s="7" t="s">
        <v>135</v>
      </c>
      <c r="F9" s="11" t="s">
        <v>123</v>
      </c>
      <c r="G9" s="11">
        <v>305</v>
      </c>
      <c r="H9" s="16"/>
      <c r="I9" s="2"/>
    </row>
    <row r="10" spans="1:9">
      <c r="A10" s="7" t="s">
        <v>136</v>
      </c>
      <c r="B10" s="11" t="s">
        <v>123</v>
      </c>
      <c r="C10" s="11" t="s">
        <v>137</v>
      </c>
      <c r="D10" s="9"/>
      <c r="E10" s="7" t="s">
        <v>138</v>
      </c>
      <c r="F10" s="11" t="s">
        <v>123</v>
      </c>
      <c r="G10" s="11">
        <v>307</v>
      </c>
      <c r="H10" s="16"/>
      <c r="I10" s="2"/>
    </row>
    <row r="11" spans="1:9">
      <c r="A11" s="7" t="s">
        <v>68</v>
      </c>
      <c r="B11" s="5" t="s">
        <v>139</v>
      </c>
      <c r="C11" s="5" t="s">
        <v>139</v>
      </c>
      <c r="D11" s="9" t="s">
        <v>139</v>
      </c>
      <c r="E11" s="7" t="s">
        <v>140</v>
      </c>
      <c r="F11" s="5" t="s">
        <v>123</v>
      </c>
      <c r="G11" s="11">
        <v>311</v>
      </c>
      <c r="H11" s="16"/>
      <c r="I11" s="2"/>
    </row>
    <row r="12" spans="1:9">
      <c r="A12" s="7" t="s">
        <v>70</v>
      </c>
      <c r="B12" s="5" t="s">
        <v>123</v>
      </c>
      <c r="C12" s="5" t="s">
        <v>71</v>
      </c>
      <c r="D12" s="9"/>
      <c r="E12" s="7" t="s">
        <v>141</v>
      </c>
      <c r="F12" s="5" t="s">
        <v>123</v>
      </c>
      <c r="G12" s="11">
        <v>318</v>
      </c>
      <c r="H12" s="16"/>
      <c r="I12" s="2"/>
    </row>
    <row r="13" spans="1:9">
      <c r="A13" s="7" t="s">
        <v>72</v>
      </c>
      <c r="B13" s="5" t="s">
        <v>123</v>
      </c>
      <c r="C13" s="5" t="s">
        <v>73</v>
      </c>
      <c r="D13" s="9"/>
      <c r="E13" s="7" t="s">
        <v>142</v>
      </c>
      <c r="F13" s="5" t="s">
        <v>123</v>
      </c>
      <c r="G13" s="11">
        <v>306</v>
      </c>
      <c r="H13" s="16"/>
      <c r="I13" s="2"/>
    </row>
    <row r="14" spans="1:9">
      <c r="A14" s="7" t="s">
        <v>74</v>
      </c>
      <c r="B14" s="5" t="s">
        <v>123</v>
      </c>
      <c r="C14" s="5" t="s">
        <v>75</v>
      </c>
      <c r="D14" s="9"/>
      <c r="E14" s="7" t="s">
        <v>143</v>
      </c>
      <c r="F14" s="5" t="s">
        <v>123</v>
      </c>
      <c r="G14" s="11">
        <v>320</v>
      </c>
      <c r="H14" s="16"/>
      <c r="I14" s="2"/>
    </row>
    <row r="15" spans="1:9">
      <c r="A15" s="7" t="s">
        <v>144</v>
      </c>
      <c r="B15" s="5" t="s">
        <v>123</v>
      </c>
      <c r="C15" s="5" t="s">
        <v>145</v>
      </c>
      <c r="D15" s="9"/>
      <c r="E15" s="7" t="s">
        <v>146</v>
      </c>
      <c r="F15" s="5" t="s">
        <v>123</v>
      </c>
      <c r="G15" s="11">
        <v>321</v>
      </c>
      <c r="H15" s="17"/>
      <c r="I15" s="2"/>
    </row>
    <row r="16" spans="1:9">
      <c r="A16" s="10" t="s">
        <v>76</v>
      </c>
      <c r="B16" s="5" t="s">
        <v>123</v>
      </c>
      <c r="C16" s="5" t="s">
        <v>77</v>
      </c>
      <c r="D16" s="9"/>
      <c r="F16" s="18"/>
      <c r="G16" s="18"/>
      <c r="H16" s="2"/>
      <c r="I16" s="2"/>
    </row>
    <row r="17" spans="1:9">
      <c r="A17" s="7" t="s">
        <v>147</v>
      </c>
      <c r="B17" s="5" t="s">
        <v>123</v>
      </c>
      <c r="C17" s="5" t="s">
        <v>148</v>
      </c>
      <c r="D17" s="9"/>
      <c r="E17" s="2"/>
      <c r="F17" s="2"/>
      <c r="G17" s="2"/>
      <c r="H17" s="2"/>
      <c r="I17" s="2"/>
    </row>
    <row r="18" spans="1:9">
      <c r="A18" s="7" t="s">
        <v>149</v>
      </c>
      <c r="B18" s="5" t="s">
        <v>123</v>
      </c>
      <c r="C18" s="5" t="s">
        <v>79</v>
      </c>
      <c r="D18" s="9"/>
      <c r="E18" s="2"/>
      <c r="F18" s="2"/>
      <c r="G18" s="2"/>
      <c r="H18" s="2"/>
      <c r="I18" s="2"/>
    </row>
    <row r="19" ht="15" spans="1:8">
      <c r="A19" s="12" t="s">
        <v>150</v>
      </c>
      <c r="B19" s="13" t="s">
        <v>123</v>
      </c>
      <c r="C19" s="13" t="s">
        <v>151</v>
      </c>
      <c r="D19" s="14"/>
      <c r="E19" s="19"/>
      <c r="F19" s="19"/>
      <c r="G19" s="19"/>
      <c r="H19" s="19"/>
    </row>
    <row r="42" spans="1:1">
      <c r="A42">
        <v>108</v>
      </c>
    </row>
    <row r="43" spans="1:1">
      <c r="A43">
        <v>109</v>
      </c>
    </row>
    <row r="44" spans="1:1">
      <c r="A44">
        <v>110</v>
      </c>
    </row>
    <row r="45" spans="1:1">
      <c r="A45">
        <v>111</v>
      </c>
    </row>
    <row r="46" spans="1:1">
      <c r="A46">
        <v>112</v>
      </c>
    </row>
    <row r="47" spans="1:1">
      <c r="A47">
        <v>113</v>
      </c>
    </row>
    <row r="48" spans="1:1">
      <c r="A48">
        <v>114</v>
      </c>
    </row>
    <row r="49" spans="1:1">
      <c r="A49">
        <v>128</v>
      </c>
    </row>
    <row r="50" spans="1:1">
      <c r="A50" t="s">
        <v>129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135</v>
      </c>
    </row>
    <row r="54" spans="1:1">
      <c r="A54" t="s">
        <v>138</v>
      </c>
    </row>
    <row r="55" spans="1:1">
      <c r="A55" t="s">
        <v>140</v>
      </c>
    </row>
    <row r="56" spans="1:1">
      <c r="A56" t="s">
        <v>141</v>
      </c>
    </row>
    <row r="57" spans="1:1">
      <c r="A57" t="s">
        <v>152</v>
      </c>
    </row>
    <row r="58" spans="1:1">
      <c r="A58" t="s">
        <v>143</v>
      </c>
    </row>
    <row r="59" spans="1:1">
      <c r="A59" t="s">
        <v>146</v>
      </c>
    </row>
    <row r="60" spans="1:1">
      <c r="A60" t="s">
        <v>123</v>
      </c>
    </row>
    <row r="61" spans="1:1">
      <c r="A61" t="s">
        <v>123</v>
      </c>
    </row>
    <row r="62" spans="1:1">
      <c r="A62" t="s">
        <v>123</v>
      </c>
    </row>
    <row r="63" spans="1:1">
      <c r="A63" t="s">
        <v>123</v>
      </c>
    </row>
    <row r="64" spans="1:1">
      <c r="A64" t="s">
        <v>123</v>
      </c>
    </row>
    <row r="65" spans="1:1">
      <c r="A65" t="s">
        <v>123</v>
      </c>
    </row>
    <row r="66" spans="1:1">
      <c r="A66" t="s">
        <v>123</v>
      </c>
    </row>
    <row r="67" spans="1:1">
      <c r="A67" t="s">
        <v>123</v>
      </c>
    </row>
    <row r="68" spans="1:1">
      <c r="A68" t="s">
        <v>123</v>
      </c>
    </row>
    <row r="69" spans="1:1">
      <c r="A69" t="s">
        <v>123</v>
      </c>
    </row>
    <row r="70" spans="1:1">
      <c r="A70">
        <v>303</v>
      </c>
    </row>
    <row r="71" spans="1:1">
      <c r="A71">
        <v>304</v>
      </c>
    </row>
    <row r="72" spans="1:1">
      <c r="A72">
        <v>328</v>
      </c>
    </row>
    <row r="73" spans="1:1">
      <c r="A73">
        <v>305</v>
      </c>
    </row>
    <row r="74" spans="1:1">
      <c r="A74">
        <v>307</v>
      </c>
    </row>
    <row r="75" spans="1:1">
      <c r="A75">
        <v>311</v>
      </c>
    </row>
    <row r="76" spans="1:1">
      <c r="A76">
        <v>318</v>
      </c>
    </row>
    <row r="77" spans="1:1">
      <c r="A77">
        <v>306</v>
      </c>
    </row>
    <row r="78" spans="1:1">
      <c r="A78">
        <v>320</v>
      </c>
    </row>
    <row r="79" spans="1:1">
      <c r="A79">
        <v>321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17545280620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  <pixelatorList sheetStid="7"/>
  <pixelatorList sheetStid="3"/>
  <pixelatorList sheetStid="8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投资台账（模板1）</vt:lpstr>
      <vt:lpstr>台账台账（模板2）</vt:lpstr>
      <vt:lpstr>206表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78506</dc:creator>
  <cp:lastModifiedBy>Administrator</cp:lastModifiedBy>
  <dcterms:created xsi:type="dcterms:W3CDTF">2015-06-08T10:19:00Z</dcterms:created>
  <dcterms:modified xsi:type="dcterms:W3CDTF">2025-06-13T15:57:00Z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618789E1ACEC40EAB9AB9021BE27CB2A_13</vt:lpwstr>
  </property>
  <property fmtid="{D5CDD505-2E9C-101B-9397-08002B2CF9AE}" pid="3" name="KSOProductBuildVer">
    <vt:lpwstr>2052-12.9.0.21582</vt:lpwstr>
  </property>
</Properties>
</file>