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3"/>
  </bookViews>
  <sheets>
    <sheet name="1-法律依据" sheetId="7" r:id="rId1"/>
    <sheet name="2-统计人员交接记录" sheetId="8" r:id="rId2"/>
    <sheet name="研发台账汇总表" sheetId="5" r:id="rId3"/>
    <sheet name="研究开发账页" sheetId="4" r:id="rId4"/>
    <sheet name="Sheet1" sheetId="6" state="hidden" r:id="rId5"/>
  </sheets>
  <externalReferences>
    <externalReference r:id="rId7"/>
  </externalReferences>
  <definedNames>
    <definedName name="_xlnm._FilterDatabase" localSheetId="3" hidden="1">研究开发账页!$A$1:$G$22</definedName>
    <definedName name="sourcedata1">[1]sourcedata!$A$1:$A$5</definedName>
    <definedName name="sourcedata7">[1]sourcedata!$A$7:$A$15</definedName>
    <definedName name="sourcedata17">[1]sourcedata!$A$17:$A$30</definedName>
    <definedName name="sourcedata32">[1]sourcedata!$A$32:$A$40</definedName>
    <definedName name="sourcedata42">[1]sourcedata!$A$42:$A$45</definedName>
    <definedName name="_xlnm._FilterDatabase" localSheetId="2" hidden="1">研发台账汇总表!$A$4:$P$42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<sst xmlns="http://schemas.openxmlformats.org/spreadsheetml/2006/main" count="150" uniqueCount="129">
  <si>
    <t>法 律 依 据</t>
  </si>
  <si>
    <t xml:space="preserve"> 《中华人民共和国统计法》第二十四条</t>
  </si>
  <si>
    <r>
      <rPr>
        <sz val="12"/>
        <rFont val="宋体"/>
        <charset val="134"/>
      </rPr>
      <t xml:space="preserve">    国家机关、企业事业单位和其他组织等统计调查对象，</t>
    </r>
    <r>
      <rPr>
        <sz val="12"/>
        <color rgb="FFFF0000"/>
        <rFont val="宋体"/>
        <charset val="134"/>
      </rPr>
      <t>应当按照国家有关规定设置原始记录、统计台账</t>
    </r>
    <r>
      <rPr>
        <sz val="12"/>
        <rFont val="宋体"/>
        <charset val="134"/>
      </rPr>
      <t>，推动统计台账电子化、数字化、标准化，建立健全统计资料的审核、签署、报送、归档等管理制度。
    统计资料的审核、签署人员应当对其审核、签署的统计资料的真实性、准确性和完整性负责。</t>
    </r>
  </si>
  <si>
    <t xml:space="preserve"> 《中华人民共和国统计法》第四十五条</t>
  </si>
  <si>
    <r>
      <rPr>
        <sz val="12"/>
        <rFont val="宋体"/>
        <charset val="134"/>
      </rPr>
      <t xml:space="preserve">    作为统计调查对象的国家机关、企业事业单位或者其他组织迟报统计资料，</t>
    </r>
    <r>
      <rPr>
        <sz val="12"/>
        <color rgb="FFFF0000"/>
        <rFont val="宋体"/>
        <charset val="134"/>
      </rPr>
      <t>或者未按照国家有关规定设置原始记录、统计台账的，由县级以上人民政府统计机构责令改正，给予警告，可以予以通报</t>
    </r>
    <r>
      <rPr>
        <sz val="12"/>
        <rFont val="宋体"/>
        <charset val="134"/>
      </rPr>
      <t>；其负有责任的领导人员和直接责任人员属于公职人员的，由任免机关、单位或者监察机关依法给予处分。
    企业事业单位或者其他组织有前款所列行为之一的，可以并处五万元以下的罚款。</t>
    </r>
  </si>
  <si>
    <t>填报人交接和检查记录台账</t>
  </si>
  <si>
    <t>区级统计管理部门：越秀区统计局</t>
  </si>
  <si>
    <t>单位名称：XXXXX有限公司</t>
  </si>
  <si>
    <t>统计人员姓名</t>
  </si>
  <si>
    <t>接管日期</t>
  </si>
  <si>
    <t>交出日期</t>
  </si>
  <si>
    <t>统计负责人</t>
  </si>
  <si>
    <t>统计检查日期</t>
  </si>
  <si>
    <t>检查单位名称</t>
  </si>
  <si>
    <t>检查内容</t>
  </si>
  <si>
    <t>检查结果</t>
  </si>
  <si>
    <t>国家统计局</t>
  </si>
  <si>
    <t>广东省统计局</t>
  </si>
  <si>
    <t>广州市统计局</t>
  </si>
  <si>
    <t>越秀区统计局</t>
  </si>
  <si>
    <t>序号</t>
  </si>
  <si>
    <t/>
  </si>
  <si>
    <t>项目名称</t>
  </si>
  <si>
    <t>项目经费支出
（千元）</t>
  </si>
  <si>
    <t>项目经费支出（千元）</t>
  </si>
  <si>
    <t>人员人工费用</t>
  </si>
  <si>
    <t>直接投入费用</t>
  </si>
  <si>
    <t>折旧费用与长期待摊费用</t>
  </si>
  <si>
    <t>无形资产摊销费用</t>
  </si>
  <si>
    <t>设计费用</t>
  </si>
  <si>
    <t>装备调试费用与试验费用</t>
  </si>
  <si>
    <t>委托外部研究开发费用</t>
  </si>
  <si>
    <t>其他费用</t>
  </si>
  <si>
    <t>①委托境内研究机构</t>
  </si>
  <si>
    <t>②委托境内高等学校</t>
  </si>
  <si>
    <t>③委托境内企业</t>
  </si>
  <si>
    <t>④委托境外机构</t>
  </si>
  <si>
    <t xml:space="preserve">  合计</t>
  </si>
  <si>
    <t>-</t>
  </si>
  <si>
    <t xml:space="preserve">  1</t>
  </si>
  <si>
    <t xml:space="preserve">  2</t>
  </si>
  <si>
    <t xml:space="preserve">  3</t>
  </si>
  <si>
    <t xml:space="preserve">  4</t>
  </si>
  <si>
    <t xml:space="preserve">  5</t>
  </si>
  <si>
    <t xml:space="preserve">  6</t>
  </si>
  <si>
    <t xml:space="preserve">  7</t>
  </si>
  <si>
    <t xml:space="preserve">  8</t>
  </si>
  <si>
    <t xml:space="preserve">  9</t>
  </si>
  <si>
    <t xml:space="preserve">  10</t>
  </si>
  <si>
    <t xml:space="preserve">  11</t>
  </si>
  <si>
    <t xml:space="preserve">  12</t>
  </si>
  <si>
    <t xml:space="preserve">  13</t>
  </si>
  <si>
    <t xml:space="preserve">  14</t>
  </si>
  <si>
    <t xml:space="preserve">  15</t>
  </si>
  <si>
    <t xml:space="preserve">  16</t>
  </si>
  <si>
    <t xml:space="preserve">  17</t>
  </si>
  <si>
    <t xml:space="preserve">  18</t>
  </si>
  <si>
    <t xml:space="preserve">  19</t>
  </si>
  <si>
    <t xml:space="preserve">  20</t>
  </si>
  <si>
    <t xml:space="preserve">  21</t>
  </si>
  <si>
    <t xml:space="preserve">  22</t>
  </si>
  <si>
    <t xml:space="preserve">  23</t>
  </si>
  <si>
    <t xml:space="preserve">  24</t>
  </si>
  <si>
    <t xml:space="preserve">  25</t>
  </si>
  <si>
    <t xml:space="preserve">  26</t>
  </si>
  <si>
    <t xml:space="preserve">  27</t>
  </si>
  <si>
    <t xml:space="preserve">  28</t>
  </si>
  <si>
    <t xml:space="preserve">  29</t>
  </si>
  <si>
    <t xml:space="preserve">  30</t>
  </si>
  <si>
    <t xml:space="preserve">  31</t>
  </si>
  <si>
    <t xml:space="preserve">  32</t>
  </si>
  <si>
    <t xml:space="preserve">  33</t>
  </si>
  <si>
    <t xml:space="preserve">  34</t>
  </si>
  <si>
    <t xml:space="preserve">  35</t>
  </si>
  <si>
    <t xml:space="preserve">  36</t>
  </si>
  <si>
    <t xml:space="preserve">  37</t>
  </si>
  <si>
    <t>日期</t>
  </si>
  <si>
    <t>原始凭证号</t>
  </si>
  <si>
    <t>凭证摘要</t>
  </si>
  <si>
    <t>会计科目名称</t>
  </si>
  <si>
    <t>研究开发费用支出（元）</t>
  </si>
  <si>
    <t>所属项目名称</t>
  </si>
  <si>
    <t>费用类别</t>
  </si>
  <si>
    <t>项目来源</t>
  </si>
  <si>
    <t>项目开展形式</t>
  </si>
  <si>
    <t>研究开发项目成果形式</t>
  </si>
  <si>
    <t>项目技术经济目标</t>
  </si>
  <si>
    <t>跨年项目当年所处主要进展阶段</t>
  </si>
  <si>
    <t>1本企业自选项目</t>
  </si>
  <si>
    <t>10自主完成</t>
  </si>
  <si>
    <t>01论文、专著或研究报告</t>
  </si>
  <si>
    <t>1科学原理的探索、发现</t>
  </si>
  <si>
    <t>1研究阶段</t>
  </si>
  <si>
    <t>2政府部门科技项目</t>
  </si>
  <si>
    <t>21与境内研究机构合作</t>
  </si>
  <si>
    <t>02新产品、新工艺等推广与示范活动</t>
  </si>
  <si>
    <t>2技术原理的研究</t>
  </si>
  <si>
    <t>2小试阶段</t>
  </si>
  <si>
    <t>3其他企业（单位）委托项目</t>
  </si>
  <si>
    <t>22与境内高等学校合作</t>
  </si>
  <si>
    <t>03对已有产品、工艺等进行一般性改进</t>
  </si>
  <si>
    <t>3开发全新产品</t>
  </si>
  <si>
    <t>3中试阶段</t>
  </si>
  <si>
    <t>4境外项目</t>
  </si>
  <si>
    <t>23与境内其他企业或单位合作</t>
  </si>
  <si>
    <t>04对已有产品、工艺等实现突破性变革</t>
  </si>
  <si>
    <t>4增加产品功能或提高性能</t>
  </si>
  <si>
    <t>4试生产阶段</t>
  </si>
  <si>
    <t>5其他项目</t>
  </si>
  <si>
    <t>24与境外机构合作</t>
  </si>
  <si>
    <t>05软件著作权</t>
  </si>
  <si>
    <t>5提高劳动生产率</t>
  </si>
  <si>
    <t>31委托境内研究机构或高等学校</t>
  </si>
  <si>
    <t>06应用软件</t>
  </si>
  <si>
    <t>6减少能源消耗或提高能源使用效率</t>
  </si>
  <si>
    <t>32委托境内其他企业或单位</t>
  </si>
  <si>
    <t>07中间件或新算法</t>
  </si>
  <si>
    <t>7节约原材料</t>
  </si>
  <si>
    <t>33委托境外机构</t>
  </si>
  <si>
    <t>08基础软件</t>
  </si>
  <si>
    <t>8减少环境污染</t>
  </si>
  <si>
    <t>40其他形式</t>
  </si>
  <si>
    <t>09发明专利</t>
  </si>
  <si>
    <t>9其他</t>
  </si>
  <si>
    <t>10实用新型专利或外观设计专利</t>
  </si>
  <si>
    <t>11带有技术、工艺参数的图纸、技术标准、操作规范、技术论证、咨询评价</t>
  </si>
  <si>
    <t>12自主研制的新产品原型或样机、样件、样品、配方、新装置</t>
  </si>
  <si>
    <t>13自主开发的新技术或新工艺、新工法、新服务</t>
  </si>
  <si>
    <t>14其他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</si>
</sst>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  <numFmt numFmtId="178" formatCode="0_ 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rgb="FF000000"/>
      <name val="Segoe UI"/>
      <charset val="134"/>
    </font>
    <font>
      <sz val="11"/>
      <color rgb="FF000000"/>
      <name val="宋体"/>
      <charset val="134"/>
    </font>
    <font>
      <sz val="10.5"/>
      <color rgb="FF8B8B8B"/>
      <name val="宋体"/>
      <charset val="134"/>
      <scheme val="minor"/>
    </font>
    <font>
      <sz val="10.5"/>
      <color rgb="FF8B8B8B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Calibri"/>
      <charset val="134"/>
    </font>
    <font>
      <sz val="11"/>
      <color rgb="FF000000"/>
      <name val="Calibri"/>
      <charset val="134"/>
    </font>
    <font>
      <sz val="12"/>
      <name val="宋体"/>
      <charset val="134"/>
    </font>
    <font>
      <sz val="22"/>
      <name val="方正小标宋简体"/>
      <charset val="134"/>
    </font>
    <font>
      <sz val="11"/>
      <name val="黑体"/>
      <charset val="134"/>
    </font>
    <font>
      <sz val="10.5"/>
      <name val="宋体"/>
      <charset val="134"/>
    </font>
    <font>
      <sz val="12"/>
      <name val="Times New Roman"/>
      <charset val="134"/>
    </font>
    <font>
      <sz val="16"/>
      <name val="华文中宋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F4F5F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2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8" borderId="25" applyNumberFormat="0" applyAlignment="0" applyProtection="0">
      <alignment vertical="center"/>
    </xf>
    <xf numFmtId="0" fontId="26" fillId="9" borderId="26" applyNumberFormat="0" applyAlignment="0" applyProtection="0">
      <alignment vertical="center"/>
    </xf>
    <xf numFmtId="0" fontId="27" fillId="9" borderId="25" applyNumberFormat="0" applyAlignment="0" applyProtection="0">
      <alignment vertical="center"/>
    </xf>
    <xf numFmtId="0" fontId="28" fillId="10" borderId="27" applyNumberFormat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30" fillId="0" borderId="29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177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Fill="1" applyAlignment="1">
      <alignment vertical="center"/>
    </xf>
    <xf numFmtId="0" fontId="8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178" fontId="8" fillId="5" borderId="2" xfId="0" applyNumberFormat="1" applyFont="1" applyFill="1" applyBorder="1" applyAlignment="1">
      <alignment horizontal="right" vertical="center" wrapText="1"/>
    </xf>
    <xf numFmtId="0" fontId="8" fillId="0" borderId="2" xfId="0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 applyProtection="1">
      <alignment horizontal="right" vertical="center" wrapText="1"/>
      <protection locked="0"/>
    </xf>
    <xf numFmtId="0" fontId="9" fillId="3" borderId="2" xfId="0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right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justify" vertical="top" wrapText="1"/>
    </xf>
    <xf numFmtId="0" fontId="14" fillId="0" borderId="1" xfId="0" applyFont="1" applyFill="1" applyBorder="1" applyAlignment="1">
      <alignment horizontal="justify" vertical="top" wrapText="1"/>
    </xf>
    <xf numFmtId="0" fontId="14" fillId="0" borderId="12" xfId="0" applyFont="1" applyFill="1" applyBorder="1" applyAlignment="1">
      <alignment horizontal="justify" vertical="top" wrapText="1"/>
    </xf>
    <xf numFmtId="0" fontId="14" fillId="0" borderId="13" xfId="0" applyFont="1" applyFill="1" applyBorder="1" applyAlignment="1">
      <alignment horizontal="justify" vertical="top" wrapText="1"/>
    </xf>
    <xf numFmtId="0" fontId="14" fillId="0" borderId="14" xfId="0" applyFont="1" applyFill="1" applyBorder="1" applyAlignment="1">
      <alignment horizontal="justify" vertical="top" wrapText="1"/>
    </xf>
    <xf numFmtId="0" fontId="14" fillId="0" borderId="15" xfId="0" applyFont="1" applyFill="1" applyBorder="1" applyAlignment="1">
      <alignment horizontal="justify" vertical="top" wrapText="1"/>
    </xf>
    <xf numFmtId="0" fontId="14" fillId="0" borderId="16" xfId="0" applyFont="1" applyFill="1" applyBorder="1" applyAlignment="1">
      <alignment horizontal="justify" vertical="top" wrapText="1"/>
    </xf>
    <xf numFmtId="0" fontId="14" fillId="0" borderId="17" xfId="0" applyFont="1" applyFill="1" applyBorder="1" applyAlignment="1">
      <alignment horizontal="justify" vertical="top" wrapText="1"/>
    </xf>
    <xf numFmtId="0" fontId="13" fillId="0" borderId="18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justify" vertical="top" wrapText="1"/>
    </xf>
    <xf numFmtId="0" fontId="10" fillId="0" borderId="11" xfId="0" applyFont="1" applyFill="1" applyBorder="1" applyAlignment="1">
      <alignment horizontal="justify" vertical="top" wrapText="1"/>
    </xf>
    <xf numFmtId="0" fontId="14" fillId="0" borderId="20" xfId="0" applyFont="1" applyFill="1" applyBorder="1" applyAlignment="1">
      <alignment horizontal="justify" vertical="top" wrapText="1"/>
    </xf>
    <xf numFmtId="0" fontId="15" fillId="6" borderId="21" xfId="0" applyFont="1" applyFill="1" applyBorder="1" applyAlignment="1">
      <alignment horizontal="center" vertical="center"/>
    </xf>
    <xf numFmtId="0" fontId="15" fillId="6" borderId="22" xfId="0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vertical="center" wrapText="1"/>
    </xf>
    <xf numFmtId="0" fontId="10" fillId="0" borderId="2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6D9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www.wps.cn/officeDocument/2023/relationships/customStorage" Target="customStorage/customStorage.xml"/><Relationship Id="rId13" Type="http://schemas.openxmlformats.org/officeDocument/2006/relationships/styles" Target="styles.xml"/><Relationship Id="rId12" Type="http://schemas.openxmlformats.org/officeDocument/2006/relationships/customXml" Target="../customXml/item2.xml"/><Relationship Id="rId11" Type="http://schemas.openxmlformats.org/officeDocument/2006/relationships/customXml" Target="../customXml/item1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107-1_202408001_&#20225;&#19994;&#30740;&#31350;&#24320;&#21457;&#39033;&#30446;&#24773;&#2091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ourcedata"/>
      <sheetName val="metadata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15" sqref="B15"/>
    </sheetView>
  </sheetViews>
  <sheetFormatPr defaultColWidth="9" defaultRowHeight="14.25" outlineLevelRow="2" outlineLevelCol="1"/>
  <cols>
    <col min="1" max="1" width="25.75" style="30" customWidth="1"/>
    <col min="2" max="2" width="100.25" style="30" customWidth="1"/>
    <col min="3" max="3" width="86.375" style="30" customWidth="1"/>
    <col min="4" max="4" width="9" style="30"/>
    <col min="5" max="5" width="9.375" style="30" customWidth="1"/>
    <col min="6" max="6" width="29.625" style="30" customWidth="1"/>
    <col min="7" max="16384" width="9" style="30"/>
  </cols>
  <sheetData>
    <row r="1" s="30" customFormat="1" ht="37" customHeight="1" spans="1:2">
      <c r="A1" s="50" t="s">
        <v>0</v>
      </c>
      <c r="B1" s="51"/>
    </row>
    <row r="2" s="30" customFormat="1" ht="84" customHeight="1" spans="1:2">
      <c r="A2" s="52" t="s">
        <v>1</v>
      </c>
      <c r="B2" s="53" t="s">
        <v>2</v>
      </c>
    </row>
    <row r="3" s="30" customFormat="1" ht="84" customHeight="1" spans="1:2">
      <c r="A3" s="52" t="s">
        <v>3</v>
      </c>
      <c r="B3" s="54" t="s">
        <v>4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B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G20" sqref="G20"/>
    </sheetView>
  </sheetViews>
  <sheetFormatPr defaultColWidth="9" defaultRowHeight="14.25" outlineLevelCol="7"/>
  <cols>
    <col min="1" max="1" width="12.375" style="30" customWidth="1"/>
    <col min="2" max="3" width="13.625" style="30" customWidth="1"/>
    <col min="4" max="4" width="12.125" style="30" customWidth="1"/>
    <col min="5" max="5" width="13.625" style="30" customWidth="1"/>
    <col min="6" max="6" width="23.875" style="30" customWidth="1"/>
    <col min="7" max="7" width="17" style="30" customWidth="1"/>
    <col min="8" max="8" width="12" style="30" customWidth="1"/>
    <col min="9" max="16384" width="9" style="30"/>
  </cols>
  <sheetData>
    <row r="1" s="30" customFormat="1" ht="32.25" customHeight="1" spans="1:8">
      <c r="A1" s="31" t="s">
        <v>5</v>
      </c>
      <c r="B1" s="31"/>
      <c r="C1" s="31"/>
      <c r="D1" s="31"/>
      <c r="E1" s="31"/>
      <c r="F1" s="31"/>
      <c r="G1" s="31"/>
      <c r="H1" s="31"/>
    </row>
    <row r="2" s="30" customFormat="1" ht="27" customHeight="1" spans="1:8">
      <c r="A2" s="32" t="s">
        <v>6</v>
      </c>
      <c r="B2" s="32"/>
      <c r="C2" s="32"/>
      <c r="D2" s="32"/>
      <c r="E2" s="32"/>
      <c r="F2" s="32"/>
      <c r="G2" s="32"/>
      <c r="H2" s="32"/>
    </row>
    <row r="3" s="30" customFormat="1" ht="25" customHeight="1" spans="1:8">
      <c r="A3" s="33" t="s">
        <v>7</v>
      </c>
      <c r="B3" s="33"/>
      <c r="C3" s="33"/>
      <c r="D3" s="33"/>
      <c r="E3" s="33"/>
      <c r="F3" s="33"/>
      <c r="G3" s="33"/>
      <c r="H3" s="33"/>
    </row>
    <row r="4" s="30" customFormat="1" ht="21.75" customHeight="1" spans="1:8">
      <c r="A4" s="34" t="s">
        <v>8</v>
      </c>
      <c r="B4" s="35" t="s">
        <v>9</v>
      </c>
      <c r="C4" s="36" t="s">
        <v>10</v>
      </c>
      <c r="D4" s="37" t="s">
        <v>11</v>
      </c>
      <c r="E4" s="46" t="s">
        <v>12</v>
      </c>
      <c r="F4" s="34" t="s">
        <v>13</v>
      </c>
      <c r="G4" s="35" t="s">
        <v>14</v>
      </c>
      <c r="H4" s="36" t="s">
        <v>15</v>
      </c>
    </row>
    <row r="5" s="30" customFormat="1" ht="21.75" customHeight="1" spans="1:8">
      <c r="A5" s="38"/>
      <c r="B5" s="39"/>
      <c r="C5" s="40"/>
      <c r="D5" s="41"/>
      <c r="E5" s="47"/>
      <c r="F5" s="48" t="s">
        <v>16</v>
      </c>
      <c r="G5" s="39"/>
      <c r="H5" s="40"/>
    </row>
    <row r="6" s="30" customFormat="1" ht="21.75" customHeight="1" spans="1:8">
      <c r="A6" s="38"/>
      <c r="B6" s="39"/>
      <c r="C6" s="40"/>
      <c r="D6" s="41"/>
      <c r="E6" s="47"/>
      <c r="F6" s="48" t="s">
        <v>17</v>
      </c>
      <c r="G6" s="39"/>
      <c r="H6" s="40"/>
    </row>
    <row r="7" s="30" customFormat="1" ht="21.75" customHeight="1" spans="1:8">
      <c r="A7" s="38"/>
      <c r="B7" s="39"/>
      <c r="C7" s="40"/>
      <c r="D7" s="41"/>
      <c r="E7" s="47"/>
      <c r="F7" s="48" t="s">
        <v>18</v>
      </c>
      <c r="G7" s="39"/>
      <c r="H7" s="40"/>
    </row>
    <row r="8" s="30" customFormat="1" ht="21.75" customHeight="1" spans="1:8">
      <c r="A8" s="38"/>
      <c r="B8" s="39"/>
      <c r="C8" s="40"/>
      <c r="D8" s="41"/>
      <c r="E8" s="47"/>
      <c r="F8" s="48" t="s">
        <v>19</v>
      </c>
      <c r="G8" s="39"/>
      <c r="H8" s="40"/>
    </row>
    <row r="9" s="30" customFormat="1" ht="21.75" customHeight="1" spans="1:8">
      <c r="A9" s="38"/>
      <c r="B9" s="39"/>
      <c r="C9" s="40"/>
      <c r="D9" s="41"/>
      <c r="E9" s="47"/>
      <c r="F9" s="38"/>
      <c r="G9" s="39"/>
      <c r="H9" s="40"/>
    </row>
    <row r="10" s="30" customFormat="1" ht="21.75" customHeight="1" spans="1:8">
      <c r="A10" s="38"/>
      <c r="B10" s="39"/>
      <c r="C10" s="40"/>
      <c r="D10" s="41"/>
      <c r="E10" s="47"/>
      <c r="F10" s="38"/>
      <c r="G10" s="39"/>
      <c r="H10" s="40"/>
    </row>
    <row r="11" s="30" customFormat="1" ht="21.75" customHeight="1" spans="1:8">
      <c r="A11" s="38"/>
      <c r="B11" s="39"/>
      <c r="C11" s="40"/>
      <c r="D11" s="41"/>
      <c r="E11" s="47"/>
      <c r="F11" s="38"/>
      <c r="G11" s="39"/>
      <c r="H11" s="40"/>
    </row>
    <row r="12" s="30" customFormat="1" ht="21.75" customHeight="1" spans="1:8">
      <c r="A12" s="38"/>
      <c r="B12" s="39"/>
      <c r="C12" s="40"/>
      <c r="D12" s="41"/>
      <c r="E12" s="47"/>
      <c r="F12" s="38"/>
      <c r="G12" s="39"/>
      <c r="H12" s="40"/>
    </row>
    <row r="13" s="30" customFormat="1" ht="21.75" customHeight="1" spans="1:8">
      <c r="A13" s="38"/>
      <c r="B13" s="39"/>
      <c r="C13" s="40"/>
      <c r="D13" s="41"/>
      <c r="E13" s="47"/>
      <c r="F13" s="38"/>
      <c r="G13" s="39"/>
      <c r="H13" s="40"/>
    </row>
    <row r="14" s="30" customFormat="1" ht="21.75" customHeight="1" spans="1:8">
      <c r="A14" s="38"/>
      <c r="B14" s="39"/>
      <c r="C14" s="40"/>
      <c r="D14" s="41"/>
      <c r="E14" s="47"/>
      <c r="F14" s="38"/>
      <c r="G14" s="39"/>
      <c r="H14" s="40"/>
    </row>
    <row r="15" s="30" customFormat="1" ht="21.75" customHeight="1" spans="1:8">
      <c r="A15" s="42"/>
      <c r="B15" s="43"/>
      <c r="C15" s="44"/>
      <c r="D15" s="45"/>
      <c r="E15" s="49"/>
      <c r="F15" s="42"/>
      <c r="G15" s="43"/>
      <c r="H15" s="44"/>
    </row>
  </sheetData>
  <sheetProtection formatCells="0" formatColumns="0" formatRows="0" insertRows="0" insertColumns="0" insertHyperlinks="0" deleteColumns="0" deleteRows="0" sort="0" autoFilter="0" pivotTables="0"/>
  <mergeCells count="5">
    <mergeCell ref="A1:H1"/>
    <mergeCell ref="A2:D2"/>
    <mergeCell ref="E2:F2"/>
    <mergeCell ref="G2:H2"/>
    <mergeCell ref="A3:H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P42"/>
  <sheetViews>
    <sheetView topLeftCell="C42" workbookViewId="0">
      <selection activeCell="D6" sqref="D6"/>
    </sheetView>
  </sheetViews>
  <sheetFormatPr defaultColWidth="9" defaultRowHeight="13.5"/>
  <cols>
    <col min="1" max="2" width="11.275" style="17" customWidth="1"/>
    <col min="3" max="3" width="30.35" style="17" customWidth="1"/>
    <col min="4" max="4" width="19.375" style="17" customWidth="1"/>
    <col min="5" max="5" width="14.25" style="17" customWidth="1"/>
    <col min="6" max="6" width="14.875" style="17" customWidth="1"/>
    <col min="7" max="8" width="12.375" style="17" customWidth="1"/>
    <col min="9" max="10" width="13.0083333333333" style="17" customWidth="1"/>
    <col min="11" max="11" width="14.45" style="17" customWidth="1"/>
    <col min="12" max="12" width="20" style="17" customWidth="1"/>
    <col min="13" max="13" width="18.2083333333333" style="17" customWidth="1"/>
    <col min="14" max="15" width="14.45" style="17" customWidth="1"/>
    <col min="16" max="16384" width="9" style="17"/>
  </cols>
  <sheetData>
    <row r="1" s="17" customFormat="1" ht="25" customHeight="1" spans="1:16">
      <c r="A1" s="18" t="s">
        <v>20</v>
      </c>
      <c r="B1" s="18" t="s">
        <v>21</v>
      </c>
      <c r="C1" s="18" t="s">
        <v>22</v>
      </c>
      <c r="D1" s="19" t="s">
        <v>23</v>
      </c>
      <c r="E1" s="26" t="s">
        <v>24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="17" customFormat="1" ht="25" customHeight="1" spans="1:16">
      <c r="A2" s="18" t="s">
        <v>21</v>
      </c>
      <c r="B2" s="18" t="s">
        <v>21</v>
      </c>
      <c r="C2" s="18" t="s">
        <v>21</v>
      </c>
      <c r="D2" s="20"/>
      <c r="E2" s="26" t="s">
        <v>25</v>
      </c>
      <c r="F2" s="26" t="s">
        <v>26</v>
      </c>
      <c r="G2" s="26" t="s">
        <v>27</v>
      </c>
      <c r="H2" s="26" t="s">
        <v>28</v>
      </c>
      <c r="I2" s="26" t="s">
        <v>29</v>
      </c>
      <c r="J2" s="26" t="s">
        <v>30</v>
      </c>
      <c r="K2" s="19" t="s">
        <v>31</v>
      </c>
      <c r="L2" s="26" t="s">
        <v>31</v>
      </c>
      <c r="M2" s="26"/>
      <c r="N2" s="26"/>
      <c r="O2" s="26"/>
      <c r="P2" s="26" t="s">
        <v>32</v>
      </c>
    </row>
    <row r="3" s="17" customFormat="1" ht="25" customHeight="1" spans="1:16">
      <c r="A3" s="18" t="s">
        <v>21</v>
      </c>
      <c r="B3" s="18" t="s">
        <v>21</v>
      </c>
      <c r="C3" s="18" t="s">
        <v>21</v>
      </c>
      <c r="D3" s="20"/>
      <c r="E3" s="18"/>
      <c r="F3" s="18" t="s">
        <v>21</v>
      </c>
      <c r="G3" s="18" t="s">
        <v>21</v>
      </c>
      <c r="H3" s="18"/>
      <c r="I3" s="18"/>
      <c r="J3" s="18"/>
      <c r="K3" s="28"/>
      <c r="L3" s="26"/>
      <c r="M3" s="26"/>
      <c r="N3" s="26"/>
      <c r="O3" s="26"/>
      <c r="P3" s="18"/>
    </row>
    <row r="4" s="17" customFormat="1" ht="34.9" customHeight="1" spans="1:16">
      <c r="A4" s="18" t="s">
        <v>21</v>
      </c>
      <c r="B4" s="18" t="s">
        <v>21</v>
      </c>
      <c r="C4" s="18" t="s">
        <v>21</v>
      </c>
      <c r="D4" s="21"/>
      <c r="E4" s="18"/>
      <c r="F4" s="18" t="s">
        <v>21</v>
      </c>
      <c r="G4" s="18" t="s">
        <v>21</v>
      </c>
      <c r="H4" s="18"/>
      <c r="I4" s="18"/>
      <c r="J4" s="18"/>
      <c r="K4" s="29"/>
      <c r="L4" s="26" t="s">
        <v>33</v>
      </c>
      <c r="M4" s="26" t="s">
        <v>34</v>
      </c>
      <c r="N4" s="26" t="s">
        <v>35</v>
      </c>
      <c r="O4" s="26" t="s">
        <v>36</v>
      </c>
      <c r="P4" s="18"/>
    </row>
    <row r="5" s="17" customFormat="1" ht="25" customHeight="1" spans="1:16">
      <c r="A5" s="22" t="s">
        <v>37</v>
      </c>
      <c r="B5" s="22" t="s">
        <v>21</v>
      </c>
      <c r="C5" s="22" t="s">
        <v>38</v>
      </c>
      <c r="D5" s="23">
        <f>SUM(D6:D1368)</f>
        <v>0</v>
      </c>
      <c r="E5" s="23">
        <f>SUM(E6:E1368)</f>
        <v>0</v>
      </c>
      <c r="F5" s="23">
        <f>SUM(F6:F1368)</f>
        <v>0</v>
      </c>
      <c r="G5" s="23">
        <f t="shared" ref="G5:P5" si="0">SUM(G6:G1368)</f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>SUM(L5:O5)</f>
        <v>0</v>
      </c>
      <c r="L5" s="23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</row>
    <row r="6" s="17" customFormat="1" ht="15" spans="1:16">
      <c r="A6" s="22" t="s">
        <v>39</v>
      </c>
      <c r="B6" s="22" t="s">
        <v>21</v>
      </c>
      <c r="C6" s="24" t="str" cm="1">
        <f t="array" ref="C6">IFERROR(INDEX(研究开发账页!$F$2:$F$9969,MATCH(0,COUNTIF($C$5:C5,研究开发账页!$F$2:$F$9969)+(研究开发账页!$F$2:$F$9969=""),0)),"")</f>
        <v/>
      </c>
      <c r="D6" s="25">
        <f>ROUND(SUMIF(研究开发账页!F:F,C6,研究开发账页!E:E)/1000,0)</f>
        <v>0</v>
      </c>
      <c r="E6" s="25">
        <f>ROUND(SUMIFS(研究开发账页!E:E,研究开发账页!F:F,C6,研究开发账页!G:G,$E$2)/1000,0)</f>
        <v>0</v>
      </c>
      <c r="F6" s="27">
        <f>ROUND(SUMIFS(研究开发账页!E:E,研究开发账页!F:F,C6,研究开发账页!G:G,$F$2)/1000,0)</f>
        <v>0</v>
      </c>
      <c r="G6" s="23">
        <f>ROUND(SUMIFS(研究开发账页!E:E,研究开发账页!F:F,C6,研究开发账页!G:G,$G$2)/1000,0)</f>
        <v>0</v>
      </c>
      <c r="H6" s="23">
        <f>ROUND(SUMIFS(研究开发账页!E:E,研究开发账页!F:F,C6,研究开发账页!G:G,$H$2)/1000,0)</f>
        <v>0</v>
      </c>
      <c r="I6" s="23">
        <f>ROUND(SUMIFS(研究开发账页!E:E,研究开发账页!F:F,C6,研究开发账页!G:G,$I$2)/1000,0)</f>
        <v>0</v>
      </c>
      <c r="J6" s="23">
        <f>ROUND(SUMIFS(研究开发账页!E:E,研究开发账页!F:F,C6,研究开发账页!G:G,$J$2)/1000,0)</f>
        <v>0</v>
      </c>
      <c r="K6" s="23">
        <f t="shared" ref="K6:K11" si="1">SUM(L6:O6)</f>
        <v>0</v>
      </c>
      <c r="L6" s="23">
        <f>ROUND(SUMIFS(研究开发账页!E:E,研究开发账页!F:F,C6,研究开发账页!G:G,$L$4)/1000,0)</f>
        <v>0</v>
      </c>
      <c r="M6" s="23">
        <f>ROUND(SUMIFS(研究开发账页!E:E,研究开发账页!F:F,C6,研究开发账页!G:G,$M$4)/1000,0)</f>
        <v>0</v>
      </c>
      <c r="N6" s="23">
        <f>ROUND(SUMIFS(研究开发账页!E:E,研究开发账页!F:F,C6,研究开发账页!G:G,$N$4)/1000,0)</f>
        <v>0</v>
      </c>
      <c r="O6" s="23">
        <f>ROUND(SUMIFS(研究开发账页!E:E,研究开发账页!F:F,C6,研究开发账页!G:G,$O$4)/1000,0)</f>
        <v>0</v>
      </c>
      <c r="P6" s="23">
        <f>ROUND(SUMIFS(研究开发账页!E:E,研究开发账页!F:F,C6,研究开发账页!G:G,$P$2)/1000,0)</f>
        <v>0</v>
      </c>
    </row>
    <row r="7" s="17" customFormat="1" ht="15" spans="1:16">
      <c r="A7" s="22" t="s">
        <v>40</v>
      </c>
      <c r="B7" s="22" t="s">
        <v>21</v>
      </c>
      <c r="C7" s="24" t="str" cm="1">
        <f t="array" ref="C7">IFERROR(INDEX(研究开发账页!$F$2:$F$9969,MATCH(0,COUNTIF($C$5:C6,研究开发账页!$F$2:$F$9969)+(研究开发账页!$F$2:$F$9969=""),0)),"")</f>
        <v/>
      </c>
      <c r="D7" s="25">
        <f>ROUND(SUMIF(研究开发账页!F:F,C7,研究开发账页!E:E)/1000,0)</f>
        <v>0</v>
      </c>
      <c r="E7" s="25">
        <f>ROUND(SUMIFS(研究开发账页!E:E,研究开发账页!F:F,C7,研究开发账页!G:G,$E$2)/1000,0)</f>
        <v>0</v>
      </c>
      <c r="F7" s="27">
        <f>ROUND(SUMIFS(研究开发账页!E:E,研究开发账页!F:F,C7,研究开发账页!G:G,$F$2)/1000,0)</f>
        <v>0</v>
      </c>
      <c r="G7" s="23">
        <f>ROUND(SUMIFS(研究开发账页!E:E,研究开发账页!F:F,C7,研究开发账页!G:G,$G$2)/1000,0)</f>
        <v>0</v>
      </c>
      <c r="H7" s="23">
        <f>ROUND(SUMIFS(研究开发账页!E:E,研究开发账页!F:F,C7,研究开发账页!G:G,$H$2)/1000,0)</f>
        <v>0</v>
      </c>
      <c r="I7" s="23">
        <f>ROUND(SUMIFS(研究开发账页!E:E,研究开发账页!F:F,C7,研究开发账页!G:G,$I$2)/1000,0)</f>
        <v>0</v>
      </c>
      <c r="J7" s="23">
        <f>ROUND(SUMIFS(研究开发账页!E:E,研究开发账页!F:F,C7,研究开发账页!G:G,$J$2)/1000,0)</f>
        <v>0</v>
      </c>
      <c r="K7" s="23">
        <f t="shared" si="1"/>
        <v>0</v>
      </c>
      <c r="L7" s="23">
        <f>ROUND(SUMIFS(研究开发账页!E:E,研究开发账页!F:F,C7,研究开发账页!G:G,$L$4)/1000,0)</f>
        <v>0</v>
      </c>
      <c r="M7" s="23">
        <f>ROUND(SUMIFS(研究开发账页!E:E,研究开发账页!F:F,C7,研究开发账页!G:G,$M$4)/1000,0)</f>
        <v>0</v>
      </c>
      <c r="N7" s="23">
        <f>ROUND(SUMIFS(研究开发账页!E:E,研究开发账页!F:F,C7,研究开发账页!G:G,$N$4)/1000,0)</f>
        <v>0</v>
      </c>
      <c r="O7" s="23">
        <f>ROUND(SUMIFS(研究开发账页!E:E,研究开发账页!F:F,C7,研究开发账页!G:G,$O$4)/1000,0)</f>
        <v>0</v>
      </c>
      <c r="P7" s="23">
        <f>ROUND(SUMIFS(研究开发账页!E:E,研究开发账页!F:F,C7,研究开发账页!G:G,$P$2)/1000,0)</f>
        <v>0</v>
      </c>
    </row>
    <row r="8" s="17" customFormat="1" ht="15" spans="1:16">
      <c r="A8" s="22" t="s">
        <v>41</v>
      </c>
      <c r="B8" s="22" t="s">
        <v>21</v>
      </c>
      <c r="C8" s="24" t="str" cm="1">
        <f t="array" ref="C8">IFERROR(INDEX(研究开发账页!$F$2:$F$9969,MATCH(0,COUNTIF($C$5:C7,研究开发账页!$F$2:$F$9969)+(研究开发账页!$F$2:$F$9969=""),0)),"")</f>
        <v/>
      </c>
      <c r="D8" s="25">
        <f>ROUND(SUMIF(研究开发账页!F:F,C8,研究开发账页!E:E)/1000,0)</f>
        <v>0</v>
      </c>
      <c r="E8" s="25">
        <f>ROUND(SUMIFS(研究开发账页!E:E,研究开发账页!F:F,C8,研究开发账页!G:G,$E$2)/1000,0)</f>
        <v>0</v>
      </c>
      <c r="F8" s="27">
        <f>ROUND(SUMIFS(研究开发账页!E:E,研究开发账页!F:F,C8,研究开发账页!G:G,$F$2)/1000,0)</f>
        <v>0</v>
      </c>
      <c r="G8" s="23">
        <f>ROUND(SUMIFS(研究开发账页!E:E,研究开发账页!F:F,C8,研究开发账页!G:G,$G$2)/1000,0)</f>
        <v>0</v>
      </c>
      <c r="H8" s="23">
        <f>ROUND(SUMIFS(研究开发账页!E:E,研究开发账页!F:F,C8,研究开发账页!G:G,$H$2)/1000,0)</f>
        <v>0</v>
      </c>
      <c r="I8" s="23">
        <f>ROUND(SUMIFS(研究开发账页!E:E,研究开发账页!F:F,C8,研究开发账页!G:G,$I$2)/1000,0)</f>
        <v>0</v>
      </c>
      <c r="J8" s="23">
        <f>ROUND(SUMIFS(研究开发账页!E:E,研究开发账页!F:F,C8,研究开发账页!G:G,$J$2)/1000,0)</f>
        <v>0</v>
      </c>
      <c r="K8" s="23">
        <f t="shared" si="1"/>
        <v>0</v>
      </c>
      <c r="L8" s="23">
        <f>ROUND(SUMIFS(研究开发账页!E:E,研究开发账页!F:F,C8,研究开发账页!G:G,$L$4)/1000,0)</f>
        <v>0</v>
      </c>
      <c r="M8" s="23">
        <f>ROUND(SUMIFS(研究开发账页!E:E,研究开发账页!F:F,C8,研究开发账页!G:G,$M$4)/1000,0)</f>
        <v>0</v>
      </c>
      <c r="N8" s="23">
        <f>ROUND(SUMIFS(研究开发账页!E:E,研究开发账页!F:F,C8,研究开发账页!G:G,$N$4)/1000,0)</f>
        <v>0</v>
      </c>
      <c r="O8" s="23">
        <f>ROUND(SUMIFS(研究开发账页!E:E,研究开发账页!F:F,C8,研究开发账页!G:G,$O$4)/1000,0)</f>
        <v>0</v>
      </c>
      <c r="P8" s="23">
        <f>ROUND(SUMIFS(研究开发账页!E:E,研究开发账页!F:F,C8,研究开发账页!G:G,$P$2)/1000,0)</f>
        <v>0</v>
      </c>
    </row>
    <row r="9" s="17" customFormat="1" ht="15" spans="1:16">
      <c r="A9" s="22" t="s">
        <v>42</v>
      </c>
      <c r="B9" s="22" t="s">
        <v>21</v>
      </c>
      <c r="C9" s="24" t="str" cm="1">
        <f t="array" ref="C9">IFERROR(INDEX(研究开发账页!$F$2:$F$9969,MATCH(0,COUNTIF($C$5:C8,研究开发账页!$F$2:$F$9969)+(研究开发账页!$F$2:$F$9969=""),0)),"")</f>
        <v/>
      </c>
      <c r="D9" s="25">
        <f>ROUND(SUMIF(研究开发账页!F:F,C9,研究开发账页!E:E)/1000,0)</f>
        <v>0</v>
      </c>
      <c r="E9" s="25">
        <f>ROUND(SUMIFS(研究开发账页!E:E,研究开发账页!F:F,C9,研究开发账页!G:G,$E$2)/1000,0)</f>
        <v>0</v>
      </c>
      <c r="F9" s="27">
        <f>ROUND(SUMIFS(研究开发账页!E:E,研究开发账页!F:F,C9,研究开发账页!G:G,$F$2)/1000,0)</f>
        <v>0</v>
      </c>
      <c r="G9" s="23">
        <f>ROUND(SUMIFS(研究开发账页!E:E,研究开发账页!F:F,C9,研究开发账页!G:G,$G$2)/1000,0)</f>
        <v>0</v>
      </c>
      <c r="H9" s="23">
        <f>ROUND(SUMIFS(研究开发账页!E:E,研究开发账页!F:F,C9,研究开发账页!G:G,$H$2)/1000,0)</f>
        <v>0</v>
      </c>
      <c r="I9" s="23">
        <f>ROUND(SUMIFS(研究开发账页!E:E,研究开发账页!F:F,C9,研究开发账页!G:G,$I$2)/1000,0)</f>
        <v>0</v>
      </c>
      <c r="J9" s="23">
        <f>ROUND(SUMIFS(研究开发账页!E:E,研究开发账页!F:F,C9,研究开发账页!G:G,$J$2)/1000,0)</f>
        <v>0</v>
      </c>
      <c r="K9" s="23">
        <f t="shared" si="1"/>
        <v>0</v>
      </c>
      <c r="L9" s="23">
        <f>ROUND(SUMIFS(研究开发账页!E:E,研究开发账页!F:F,C9,研究开发账页!G:G,$L$4)/1000,0)</f>
        <v>0</v>
      </c>
      <c r="M9" s="23">
        <f>ROUND(SUMIFS(研究开发账页!E:E,研究开发账页!F:F,C9,研究开发账页!G:G,$M$4)/1000,0)</f>
        <v>0</v>
      </c>
      <c r="N9" s="23">
        <f>ROUND(SUMIFS(研究开发账页!E:E,研究开发账页!F:F,C9,研究开发账页!G:G,$N$4)/1000,0)</f>
        <v>0</v>
      </c>
      <c r="O9" s="23">
        <f>ROUND(SUMIFS(研究开发账页!E:E,研究开发账页!F:F,C9,研究开发账页!G:G,$O$4)/1000,0)</f>
        <v>0</v>
      </c>
      <c r="P9" s="23">
        <f>ROUND(SUMIFS(研究开发账页!E:E,研究开发账页!F:F,C9,研究开发账页!G:G,$P$2)/1000,0)</f>
        <v>0</v>
      </c>
    </row>
    <row r="10" s="17" customFormat="1" ht="15" spans="1:16">
      <c r="A10" s="22" t="s">
        <v>43</v>
      </c>
      <c r="B10" s="22" t="s">
        <v>21</v>
      </c>
      <c r="C10" s="24" t="str" cm="1">
        <f t="array" ref="C10">IFERROR(INDEX(研究开发账页!$F$2:$F$9969,MATCH(0,COUNTIF($C$5:C9,研究开发账页!$F$2:$F$9969)+(研究开发账页!$F$2:$F$9969=""),0)),"")</f>
        <v/>
      </c>
      <c r="D10" s="25">
        <f>ROUND(SUMIF(研究开发账页!F:F,C10,研究开发账页!E:E)/1000,0)</f>
        <v>0</v>
      </c>
      <c r="E10" s="25">
        <f>ROUND(SUMIFS(研究开发账页!E:E,研究开发账页!F:F,C10,研究开发账页!G:G,$E$2)/1000,0)</f>
        <v>0</v>
      </c>
      <c r="F10" s="27">
        <f>ROUND(SUMIFS(研究开发账页!E:E,研究开发账页!F:F,C10,研究开发账页!G:G,$F$2)/1000,0)</f>
        <v>0</v>
      </c>
      <c r="G10" s="23">
        <f>ROUND(SUMIFS(研究开发账页!E:E,研究开发账页!F:F,C10,研究开发账页!G:G,$G$2)/1000,0)</f>
        <v>0</v>
      </c>
      <c r="H10" s="23">
        <f>ROUND(SUMIFS(研究开发账页!E:E,研究开发账页!F:F,C10,研究开发账页!G:G,$H$2)/1000,0)</f>
        <v>0</v>
      </c>
      <c r="I10" s="23">
        <f>ROUND(SUMIFS(研究开发账页!E:E,研究开发账页!F:F,C10,研究开发账页!G:G,$I$2)/1000,0)</f>
        <v>0</v>
      </c>
      <c r="J10" s="23">
        <f>ROUND(SUMIFS(研究开发账页!E:E,研究开发账页!F:F,C10,研究开发账页!G:G,$J$2)/1000,0)</f>
        <v>0</v>
      </c>
      <c r="K10" s="23">
        <f t="shared" si="1"/>
        <v>0</v>
      </c>
      <c r="L10" s="23">
        <f>ROUND(SUMIFS(研究开发账页!E:E,研究开发账页!F:F,C10,研究开发账页!G:G,$L$4)/1000,0)</f>
        <v>0</v>
      </c>
      <c r="M10" s="23">
        <f>ROUND(SUMIFS(研究开发账页!E:E,研究开发账页!F:F,C10,研究开发账页!G:G,$M$4)/1000,0)</f>
        <v>0</v>
      </c>
      <c r="N10" s="23">
        <f>ROUND(SUMIFS(研究开发账页!E:E,研究开发账页!F:F,C10,研究开发账页!G:G,$N$4)/1000,0)</f>
        <v>0</v>
      </c>
      <c r="O10" s="23">
        <f>ROUND(SUMIFS(研究开发账页!E:E,研究开发账页!F:F,C10,研究开发账页!G:G,$O$4)/1000,0)</f>
        <v>0</v>
      </c>
      <c r="P10" s="23">
        <f>ROUND(SUMIFS(研究开发账页!E:E,研究开发账页!F:F,C10,研究开发账页!G:G,$P$2)/1000,0)</f>
        <v>0</v>
      </c>
    </row>
    <row r="11" s="17" customFormat="1" ht="15" spans="1:16">
      <c r="A11" s="22" t="s">
        <v>44</v>
      </c>
      <c r="B11" s="22" t="s">
        <v>21</v>
      </c>
      <c r="C11" s="24" t="str" cm="1">
        <f t="array" ref="C11">IFERROR(INDEX(研究开发账页!$F$2:$F$9969,MATCH(0,COUNTIF($C$5:C10,研究开发账页!$F$2:$F$9969)+(研究开发账页!$F$2:$F$9969=""),0)),"")</f>
        <v/>
      </c>
      <c r="D11" s="25">
        <f>ROUND(SUMIF(研究开发账页!F:F,C11,研究开发账页!E:E)/1000,0)</f>
        <v>0</v>
      </c>
      <c r="E11" s="25">
        <f>ROUND(SUMIFS(研究开发账页!E:E,研究开发账页!F:F,C11,研究开发账页!G:G,$E$2)/1000,0)</f>
        <v>0</v>
      </c>
      <c r="F11" s="27">
        <f>ROUND(SUMIFS(研究开发账页!E:E,研究开发账页!F:F,C11,研究开发账页!G:G,$F$2)/1000,0)</f>
        <v>0</v>
      </c>
      <c r="G11" s="23">
        <f>ROUND(SUMIFS(研究开发账页!E:E,研究开发账页!F:F,C11,研究开发账页!G:G,$G$2)/1000,0)</f>
        <v>0</v>
      </c>
      <c r="H11" s="23">
        <f>ROUND(SUMIFS(研究开发账页!E:E,研究开发账页!F:F,C11,研究开发账页!G:G,$H$2)/1000,0)</f>
        <v>0</v>
      </c>
      <c r="I11" s="23">
        <f>ROUND(SUMIFS(研究开发账页!E:E,研究开发账页!F:F,C11,研究开发账页!G:G,$I$2)/1000,0)</f>
        <v>0</v>
      </c>
      <c r="J11" s="23">
        <f>ROUND(SUMIFS(研究开发账页!E:E,研究开发账页!F:F,C11,研究开发账页!G:G,$J$2)/1000,0)</f>
        <v>0</v>
      </c>
      <c r="K11" s="23">
        <f t="shared" si="1"/>
        <v>0</v>
      </c>
      <c r="L11" s="23">
        <f>ROUND(SUMIFS(研究开发账页!E:E,研究开发账页!F:F,C11,研究开发账页!G:G,$L$4)/1000,0)</f>
        <v>0</v>
      </c>
      <c r="M11" s="23">
        <f>ROUND(SUMIFS(研究开发账页!E:E,研究开发账页!F:F,C11,研究开发账页!G:G,$M$4)/1000,0)</f>
        <v>0</v>
      </c>
      <c r="N11" s="23">
        <f>ROUND(SUMIFS(研究开发账页!E:E,研究开发账页!F:F,C11,研究开发账页!G:G,$N$4)/1000,0)</f>
        <v>0</v>
      </c>
      <c r="O11" s="23">
        <f>ROUND(SUMIFS(研究开发账页!E:E,研究开发账页!F:F,C11,研究开发账页!G:G,$O$4)/1000,0)</f>
        <v>0</v>
      </c>
      <c r="P11" s="23">
        <f>ROUND(SUMIFS(研究开发账页!E:E,研究开发账页!F:F,C11,研究开发账页!G:G,$P$2)/1000,0)</f>
        <v>0</v>
      </c>
    </row>
    <row r="12" ht="15" spans="1:16">
      <c r="A12" s="22" t="s">
        <v>45</v>
      </c>
      <c r="B12" s="22"/>
      <c r="C12" s="24" t="str" cm="1">
        <f t="array" ref="C12">IFERROR(INDEX(研究开发账页!$F$2:$F$9969,MATCH(0,COUNTIF($C$5:C11,研究开发账页!$F$2:$F$9969)+(研究开发账页!$F$2:$F$9969=""),0)),"")</f>
        <v/>
      </c>
      <c r="D12" s="25">
        <f>ROUND(SUMIF(研究开发账页!F:F,C12,研究开发账页!E:E)/1000,0)</f>
        <v>0</v>
      </c>
      <c r="E12" s="25">
        <f>ROUND(SUMIFS(研究开发账页!E:E,研究开发账页!F:F,C12,研究开发账页!G:G,$E$2)/1000,0)</f>
        <v>0</v>
      </c>
      <c r="F12" s="27">
        <f>ROUND(SUMIFS(研究开发账页!E:E,研究开发账页!F:F,C12,研究开发账页!G:G,$F$2)/1000,0)</f>
        <v>0</v>
      </c>
      <c r="G12" s="23">
        <f>ROUND(SUMIFS(研究开发账页!E:E,研究开发账页!F:F,C12,研究开发账页!G:G,$G$2)/1000,0)</f>
        <v>0</v>
      </c>
      <c r="H12" s="23">
        <f>ROUND(SUMIFS(研究开发账页!E:E,研究开发账页!F:F,C12,研究开发账页!G:G,$H$2)/1000,0)</f>
        <v>0</v>
      </c>
      <c r="I12" s="23">
        <f>ROUND(SUMIFS(研究开发账页!E:E,研究开发账页!F:F,C12,研究开发账页!G:G,$I$2)/1000,0)</f>
        <v>0</v>
      </c>
      <c r="J12" s="23">
        <f>ROUND(SUMIFS(研究开发账页!E:E,研究开发账页!F:F,C12,研究开发账页!G:G,$J$2)/1000,0)</f>
        <v>0</v>
      </c>
      <c r="K12" s="23">
        <f t="shared" ref="K12:K42" si="2">SUM(L12:O12)</f>
        <v>0</v>
      </c>
      <c r="L12" s="23">
        <f>ROUND(SUMIFS(研究开发账页!E:E,研究开发账页!F:F,C12,研究开发账页!G:G,$L$4)/1000,0)</f>
        <v>0</v>
      </c>
      <c r="M12" s="23">
        <f>ROUND(SUMIFS(研究开发账页!E:E,研究开发账页!F:F,C12,研究开发账页!G:G,$M$4)/1000,0)</f>
        <v>0</v>
      </c>
      <c r="N12" s="23">
        <f>ROUND(SUMIFS(研究开发账页!E:E,研究开发账页!F:F,C12,研究开发账页!G:G,$N$4)/1000,0)</f>
        <v>0</v>
      </c>
      <c r="O12" s="23">
        <f>ROUND(SUMIFS(研究开发账页!E:E,研究开发账页!F:F,C12,研究开发账页!G:G,$O$4)/1000,0)</f>
        <v>0</v>
      </c>
      <c r="P12" s="23">
        <f>ROUND(SUMIFS(研究开发账页!E:E,研究开发账页!F:F,C12,研究开发账页!G:G,$P$2)/1000,0)</f>
        <v>0</v>
      </c>
    </row>
    <row r="13" ht="15" spans="1:16">
      <c r="A13" s="22" t="s">
        <v>46</v>
      </c>
      <c r="B13" s="22"/>
      <c r="C13" s="24" t="str" cm="1">
        <f t="array" ref="C13">IFERROR(INDEX(研究开发账页!$F$2:$F$9969,MATCH(0,COUNTIF($C$5:C12,研究开发账页!$F$2:$F$9969)+(研究开发账页!$F$2:$F$9969=""),0)),"")</f>
        <v/>
      </c>
      <c r="D13" s="25">
        <f>ROUND(SUMIF(研究开发账页!F:F,C13,研究开发账页!E:E)/1000,0)</f>
        <v>0</v>
      </c>
      <c r="E13" s="25">
        <f>ROUND(SUMIFS(研究开发账页!E:E,研究开发账页!F:F,C13,研究开发账页!G:G,$E$2)/1000,0)</f>
        <v>0</v>
      </c>
      <c r="F13" s="27">
        <f>ROUND(SUMIFS(研究开发账页!E:E,研究开发账页!F:F,C13,研究开发账页!G:G,$F$2)/1000,0)</f>
        <v>0</v>
      </c>
      <c r="G13" s="23">
        <f>ROUND(SUMIFS(研究开发账页!E:E,研究开发账页!F:F,C13,研究开发账页!G:G,$G$2)/1000,0)</f>
        <v>0</v>
      </c>
      <c r="H13" s="23">
        <f>ROUND(SUMIFS(研究开发账页!E:E,研究开发账页!F:F,C13,研究开发账页!G:G,$H$2)/1000,0)</f>
        <v>0</v>
      </c>
      <c r="I13" s="23">
        <f>ROUND(SUMIFS(研究开发账页!E:E,研究开发账页!F:F,C13,研究开发账页!G:G,$I$2)/1000,0)</f>
        <v>0</v>
      </c>
      <c r="J13" s="23">
        <f>ROUND(SUMIFS(研究开发账页!E:E,研究开发账页!F:F,C13,研究开发账页!G:G,$J$2)/1000,0)</f>
        <v>0</v>
      </c>
      <c r="K13" s="23">
        <f t="shared" si="2"/>
        <v>0</v>
      </c>
      <c r="L13" s="23">
        <f>ROUND(SUMIFS(研究开发账页!E:E,研究开发账页!F:F,C13,研究开发账页!G:G,$L$4)/1000,0)</f>
        <v>0</v>
      </c>
      <c r="M13" s="23">
        <f>ROUND(SUMIFS(研究开发账页!E:E,研究开发账页!F:F,C13,研究开发账页!G:G,$M$4)/1000,0)</f>
        <v>0</v>
      </c>
      <c r="N13" s="23">
        <f>ROUND(SUMIFS(研究开发账页!E:E,研究开发账页!F:F,C13,研究开发账页!G:G,$N$4)/1000,0)</f>
        <v>0</v>
      </c>
      <c r="O13" s="23">
        <f>ROUND(SUMIFS(研究开发账页!E:E,研究开发账页!F:F,C13,研究开发账页!G:G,$O$4)/1000,0)</f>
        <v>0</v>
      </c>
      <c r="P13" s="23">
        <f>ROUND(SUMIFS(研究开发账页!E:E,研究开发账页!F:F,C13,研究开发账页!G:G,$P$2)/1000,0)</f>
        <v>0</v>
      </c>
    </row>
    <row r="14" ht="15" spans="1:16">
      <c r="A14" s="22" t="s">
        <v>47</v>
      </c>
      <c r="B14" s="22"/>
      <c r="C14" s="24" t="str" cm="1">
        <f t="array" ref="C14">IFERROR(INDEX(研究开发账页!$F$2:$F$9969,MATCH(0,COUNTIF($C$5:C13,研究开发账页!$F$2:$F$9969)+(研究开发账页!$F$2:$F$9969=""),0)),"")</f>
        <v/>
      </c>
      <c r="D14" s="25">
        <f>ROUND(SUMIF(研究开发账页!F:F,C14,研究开发账页!E:E)/1000,0)</f>
        <v>0</v>
      </c>
      <c r="E14" s="25">
        <f>ROUND(SUMIFS(研究开发账页!E:E,研究开发账页!F:F,C14,研究开发账页!G:G,$E$2)/1000,0)</f>
        <v>0</v>
      </c>
      <c r="F14" s="27">
        <f>ROUND(SUMIFS(研究开发账页!E:E,研究开发账页!F:F,C14,研究开发账页!G:G,$F$2)/1000,0)</f>
        <v>0</v>
      </c>
      <c r="G14" s="23">
        <f>ROUND(SUMIFS(研究开发账页!E:E,研究开发账页!F:F,C14,研究开发账页!G:G,$G$2)/1000,0)</f>
        <v>0</v>
      </c>
      <c r="H14" s="23">
        <f>ROUND(SUMIFS(研究开发账页!E:E,研究开发账页!F:F,C14,研究开发账页!G:G,$H$2)/1000,0)</f>
        <v>0</v>
      </c>
      <c r="I14" s="23">
        <f>ROUND(SUMIFS(研究开发账页!E:E,研究开发账页!F:F,C14,研究开发账页!G:G,$I$2)/1000,0)</f>
        <v>0</v>
      </c>
      <c r="J14" s="23">
        <f>ROUND(SUMIFS(研究开发账页!E:E,研究开发账页!F:F,C14,研究开发账页!G:G,$J$2)/1000,0)</f>
        <v>0</v>
      </c>
      <c r="K14" s="23">
        <f t="shared" si="2"/>
        <v>0</v>
      </c>
      <c r="L14" s="23">
        <f>ROUND(SUMIFS(研究开发账页!E:E,研究开发账页!F:F,C14,研究开发账页!G:G,$L$4)/1000,0)</f>
        <v>0</v>
      </c>
      <c r="M14" s="23">
        <f>ROUND(SUMIFS(研究开发账页!E:E,研究开发账页!F:F,C14,研究开发账页!G:G,$M$4)/1000,0)</f>
        <v>0</v>
      </c>
      <c r="N14" s="23">
        <f>ROUND(SUMIFS(研究开发账页!E:E,研究开发账页!F:F,C14,研究开发账页!G:G,$N$4)/1000,0)</f>
        <v>0</v>
      </c>
      <c r="O14" s="23">
        <f>ROUND(SUMIFS(研究开发账页!E:E,研究开发账页!F:F,C14,研究开发账页!G:G,$O$4)/1000,0)</f>
        <v>0</v>
      </c>
      <c r="P14" s="23">
        <f>ROUND(SUMIFS(研究开发账页!E:E,研究开发账页!F:F,C14,研究开发账页!G:G,$P$2)/1000,0)</f>
        <v>0</v>
      </c>
    </row>
    <row r="15" ht="15" spans="1:16">
      <c r="A15" s="22" t="s">
        <v>48</v>
      </c>
      <c r="B15" s="22"/>
      <c r="C15" s="24" t="str" cm="1">
        <f t="array" ref="C15">IFERROR(INDEX(研究开发账页!$F$2:$F$9969,MATCH(0,COUNTIF($C$5:C14,研究开发账页!$F$2:$F$9969)+(研究开发账页!$F$2:$F$9969=""),0)),"")</f>
        <v/>
      </c>
      <c r="D15" s="25">
        <f>ROUND(SUMIF(研究开发账页!F:F,C15,研究开发账页!E:E)/1000,0)</f>
        <v>0</v>
      </c>
      <c r="E15" s="25">
        <f>ROUND(SUMIFS(研究开发账页!E:E,研究开发账页!F:F,C15,研究开发账页!G:G,$E$2)/1000,0)</f>
        <v>0</v>
      </c>
      <c r="F15" s="27">
        <f>ROUND(SUMIFS(研究开发账页!E:E,研究开发账页!F:F,C15,研究开发账页!G:G,$F$2)/1000,0)</f>
        <v>0</v>
      </c>
      <c r="G15" s="23">
        <f>ROUND(SUMIFS(研究开发账页!E:E,研究开发账页!F:F,C15,研究开发账页!G:G,$G$2)/1000,0)</f>
        <v>0</v>
      </c>
      <c r="H15" s="23">
        <f>ROUND(SUMIFS(研究开发账页!E:E,研究开发账页!F:F,C15,研究开发账页!G:G,$H$2)/1000,0)</f>
        <v>0</v>
      </c>
      <c r="I15" s="23">
        <f>ROUND(SUMIFS(研究开发账页!E:E,研究开发账页!F:F,C15,研究开发账页!G:G,$I$2)/1000,0)</f>
        <v>0</v>
      </c>
      <c r="J15" s="23">
        <f>ROUND(SUMIFS(研究开发账页!E:E,研究开发账页!F:F,C15,研究开发账页!G:G,$J$2)/1000,0)</f>
        <v>0</v>
      </c>
      <c r="K15" s="23">
        <f t="shared" si="2"/>
        <v>0</v>
      </c>
      <c r="L15" s="23">
        <f>ROUND(SUMIFS(研究开发账页!E:E,研究开发账页!F:F,C15,研究开发账页!G:G,$L$4)/1000,0)</f>
        <v>0</v>
      </c>
      <c r="M15" s="23">
        <f>ROUND(SUMIFS(研究开发账页!E:E,研究开发账页!F:F,C15,研究开发账页!G:G,$M$4)/1000,0)</f>
        <v>0</v>
      </c>
      <c r="N15" s="23">
        <f>ROUND(SUMIFS(研究开发账页!E:E,研究开发账页!F:F,C15,研究开发账页!G:G,$N$4)/1000,0)</f>
        <v>0</v>
      </c>
      <c r="O15" s="23">
        <f>ROUND(SUMIFS(研究开发账页!E:E,研究开发账页!F:F,C15,研究开发账页!G:G,$O$4)/1000,0)</f>
        <v>0</v>
      </c>
      <c r="P15" s="23">
        <f>ROUND(SUMIFS(研究开发账页!E:E,研究开发账页!F:F,C15,研究开发账页!G:G,$P$2)/1000,0)</f>
        <v>0</v>
      </c>
    </row>
    <row r="16" ht="15" spans="1:16">
      <c r="A16" s="22" t="s">
        <v>49</v>
      </c>
      <c r="B16" s="22"/>
      <c r="C16" s="24" t="str" cm="1">
        <f t="array" ref="C16">IFERROR(INDEX(研究开发账页!$F$2:$F$9969,MATCH(0,COUNTIF($C$5:C15,研究开发账页!$F$2:$F$9969)+(研究开发账页!$F$2:$F$9969=""),0)),"")</f>
        <v/>
      </c>
      <c r="D16" s="25">
        <f>ROUND(SUMIF(研究开发账页!F:F,C16,研究开发账页!E:E)/1000,0)</f>
        <v>0</v>
      </c>
      <c r="E16" s="25">
        <f>ROUND(SUMIFS(研究开发账页!E:E,研究开发账页!F:F,C16,研究开发账页!G:G,$E$2)/1000,0)</f>
        <v>0</v>
      </c>
      <c r="F16" s="27">
        <f>ROUND(SUMIFS(研究开发账页!E:E,研究开发账页!F:F,C16,研究开发账页!G:G,$F$2)/1000,0)</f>
        <v>0</v>
      </c>
      <c r="G16" s="23">
        <f>ROUND(SUMIFS(研究开发账页!E:E,研究开发账页!F:F,C16,研究开发账页!G:G,$G$2)/1000,0)</f>
        <v>0</v>
      </c>
      <c r="H16" s="23">
        <f>ROUND(SUMIFS(研究开发账页!E:E,研究开发账页!F:F,C16,研究开发账页!G:G,$H$2)/1000,0)</f>
        <v>0</v>
      </c>
      <c r="I16" s="23">
        <f>ROUND(SUMIFS(研究开发账页!E:E,研究开发账页!F:F,C16,研究开发账页!G:G,$I$2)/1000,0)</f>
        <v>0</v>
      </c>
      <c r="J16" s="23">
        <f>ROUND(SUMIFS(研究开发账页!E:E,研究开发账页!F:F,C16,研究开发账页!G:G,$J$2)/1000,0)</f>
        <v>0</v>
      </c>
      <c r="K16" s="23">
        <f t="shared" si="2"/>
        <v>0</v>
      </c>
      <c r="L16" s="23">
        <f>ROUND(SUMIFS(研究开发账页!E:E,研究开发账页!F:F,C16,研究开发账页!G:G,$L$4)/1000,0)</f>
        <v>0</v>
      </c>
      <c r="M16" s="23">
        <f>ROUND(SUMIFS(研究开发账页!E:E,研究开发账页!F:F,C16,研究开发账页!G:G,$M$4)/1000,0)</f>
        <v>0</v>
      </c>
      <c r="N16" s="23">
        <f>ROUND(SUMIFS(研究开发账页!E:E,研究开发账页!F:F,C16,研究开发账页!G:G,$N$4)/1000,0)</f>
        <v>0</v>
      </c>
      <c r="O16" s="23">
        <f>ROUND(SUMIFS(研究开发账页!E:E,研究开发账页!F:F,C16,研究开发账页!G:G,$O$4)/1000,0)</f>
        <v>0</v>
      </c>
      <c r="P16" s="23">
        <f>ROUND(SUMIFS(研究开发账页!E:E,研究开发账页!F:F,C16,研究开发账页!G:G,$P$2)/1000,0)</f>
        <v>0</v>
      </c>
    </row>
    <row r="17" ht="15" spans="1:16">
      <c r="A17" s="22" t="s">
        <v>50</v>
      </c>
      <c r="B17" s="22"/>
      <c r="C17" s="24" t="str" cm="1">
        <f t="array" ref="C17">IFERROR(INDEX(研究开发账页!$F$2:$F$9969,MATCH(0,COUNTIF($C$5:C16,研究开发账页!$F$2:$F$9969)+(研究开发账页!$F$2:$F$9969=""),0)),"")</f>
        <v/>
      </c>
      <c r="D17" s="25">
        <f>ROUND(SUMIF(研究开发账页!F:F,C17,研究开发账页!E:E)/1000,0)</f>
        <v>0</v>
      </c>
      <c r="E17" s="25">
        <f>ROUND(SUMIFS(研究开发账页!E:E,研究开发账页!F:F,C17,研究开发账页!G:G,$E$2)/1000,0)</f>
        <v>0</v>
      </c>
      <c r="F17" s="27">
        <f>ROUND(SUMIFS(研究开发账页!E:E,研究开发账页!F:F,C17,研究开发账页!G:G,$F$2)/1000,0)</f>
        <v>0</v>
      </c>
      <c r="G17" s="23">
        <f>ROUND(SUMIFS(研究开发账页!E:E,研究开发账页!F:F,C17,研究开发账页!G:G,$G$2)/1000,0)</f>
        <v>0</v>
      </c>
      <c r="H17" s="23">
        <f>ROUND(SUMIFS(研究开发账页!E:E,研究开发账页!F:F,C17,研究开发账页!G:G,$H$2)/1000,0)</f>
        <v>0</v>
      </c>
      <c r="I17" s="23">
        <f>ROUND(SUMIFS(研究开发账页!E:E,研究开发账页!F:F,C17,研究开发账页!G:G,$I$2)/1000,0)</f>
        <v>0</v>
      </c>
      <c r="J17" s="23">
        <f>ROUND(SUMIFS(研究开发账页!E:E,研究开发账页!F:F,C17,研究开发账页!G:G,$J$2)/1000,0)</f>
        <v>0</v>
      </c>
      <c r="K17" s="23">
        <f t="shared" si="2"/>
        <v>0</v>
      </c>
      <c r="L17" s="23">
        <f>ROUND(SUMIFS(研究开发账页!E:E,研究开发账页!F:F,C17,研究开发账页!G:G,$L$4)/1000,0)</f>
        <v>0</v>
      </c>
      <c r="M17" s="23">
        <f>ROUND(SUMIFS(研究开发账页!E:E,研究开发账页!F:F,C17,研究开发账页!G:G,$M$4)/1000,0)</f>
        <v>0</v>
      </c>
      <c r="N17" s="23">
        <f>ROUND(SUMIFS(研究开发账页!E:E,研究开发账页!F:F,C17,研究开发账页!G:G,$N$4)/1000,0)</f>
        <v>0</v>
      </c>
      <c r="O17" s="23">
        <f>ROUND(SUMIFS(研究开发账页!E:E,研究开发账页!F:F,C17,研究开发账页!G:G,$O$4)/1000,0)</f>
        <v>0</v>
      </c>
      <c r="P17" s="23">
        <f>ROUND(SUMIFS(研究开发账页!E:E,研究开发账页!F:F,C17,研究开发账页!G:G,$P$2)/1000,0)</f>
        <v>0</v>
      </c>
    </row>
    <row r="18" ht="15" spans="1:16">
      <c r="A18" s="22" t="s">
        <v>51</v>
      </c>
      <c r="B18" s="22"/>
      <c r="C18" s="24" t="str" cm="1">
        <f t="array" ref="C18">IFERROR(INDEX(研究开发账页!$F$2:$F$9969,MATCH(0,COUNTIF($C$5:C17,研究开发账页!$F$2:$F$9969)+(研究开发账页!$F$2:$F$9969=""),0)),"")</f>
        <v/>
      </c>
      <c r="D18" s="25">
        <f>ROUND(SUMIF(研究开发账页!F:F,C18,研究开发账页!E:E)/1000,0)</f>
        <v>0</v>
      </c>
      <c r="E18" s="25">
        <f>ROUND(SUMIFS(研究开发账页!E:E,研究开发账页!F:F,C18,研究开发账页!G:G,$E$2)/1000,0)</f>
        <v>0</v>
      </c>
      <c r="F18" s="27">
        <f>ROUND(SUMIFS(研究开发账页!E:E,研究开发账页!F:F,C18,研究开发账页!G:G,$F$2)/1000,0)</f>
        <v>0</v>
      </c>
      <c r="G18" s="23">
        <f>ROUND(SUMIFS(研究开发账页!E:E,研究开发账页!F:F,C18,研究开发账页!G:G,$G$2)/1000,0)</f>
        <v>0</v>
      </c>
      <c r="H18" s="23">
        <f>ROUND(SUMIFS(研究开发账页!E:E,研究开发账页!F:F,C18,研究开发账页!G:G,$H$2)/1000,0)</f>
        <v>0</v>
      </c>
      <c r="I18" s="23">
        <f>ROUND(SUMIFS(研究开发账页!E:E,研究开发账页!F:F,C18,研究开发账页!G:G,$I$2)/1000,0)</f>
        <v>0</v>
      </c>
      <c r="J18" s="23">
        <f>ROUND(SUMIFS(研究开发账页!E:E,研究开发账页!F:F,C18,研究开发账页!G:G,$J$2)/1000,0)</f>
        <v>0</v>
      </c>
      <c r="K18" s="23">
        <f t="shared" si="2"/>
        <v>0</v>
      </c>
      <c r="L18" s="23">
        <f>ROUND(SUMIFS(研究开发账页!E:E,研究开发账页!F:F,C18,研究开发账页!G:G,$L$4)/1000,0)</f>
        <v>0</v>
      </c>
      <c r="M18" s="23">
        <f>ROUND(SUMIFS(研究开发账页!E:E,研究开发账页!F:F,C18,研究开发账页!G:G,$M$4)/1000,0)</f>
        <v>0</v>
      </c>
      <c r="N18" s="23">
        <f>ROUND(SUMIFS(研究开发账页!E:E,研究开发账页!F:F,C18,研究开发账页!G:G,$N$4)/1000,0)</f>
        <v>0</v>
      </c>
      <c r="O18" s="23">
        <f>ROUND(SUMIFS(研究开发账页!E:E,研究开发账页!F:F,C18,研究开发账页!G:G,$O$4)/1000,0)</f>
        <v>0</v>
      </c>
      <c r="P18" s="23">
        <f>ROUND(SUMIFS(研究开发账页!E:E,研究开发账页!F:F,C18,研究开发账页!G:G,$P$2)/1000,0)</f>
        <v>0</v>
      </c>
    </row>
    <row r="19" ht="15" spans="1:16">
      <c r="A19" s="22" t="s">
        <v>52</v>
      </c>
      <c r="B19" s="22"/>
      <c r="C19" s="24" t="str" cm="1">
        <f t="array" ref="C19">IFERROR(INDEX(研究开发账页!$F$2:$F$9969,MATCH(0,COUNTIF($C$5:C18,研究开发账页!$F$2:$F$9969)+(研究开发账页!$F$2:$F$9969=""),0)),"")</f>
        <v/>
      </c>
      <c r="D19" s="25">
        <f>ROUND(SUMIF(研究开发账页!F:F,C19,研究开发账页!E:E)/1000,0)</f>
        <v>0</v>
      </c>
      <c r="E19" s="25">
        <f>ROUND(SUMIFS(研究开发账页!E:E,研究开发账页!F:F,C19,研究开发账页!G:G,$E$2)/1000,0)</f>
        <v>0</v>
      </c>
      <c r="F19" s="27">
        <f>ROUND(SUMIFS(研究开发账页!E:E,研究开发账页!F:F,C19,研究开发账页!G:G,$F$2)/1000,0)</f>
        <v>0</v>
      </c>
      <c r="G19" s="23">
        <f>ROUND(SUMIFS(研究开发账页!E:E,研究开发账页!F:F,C19,研究开发账页!G:G,$G$2)/1000,0)</f>
        <v>0</v>
      </c>
      <c r="H19" s="23">
        <f>ROUND(SUMIFS(研究开发账页!E:E,研究开发账页!F:F,C19,研究开发账页!G:G,$H$2)/1000,0)</f>
        <v>0</v>
      </c>
      <c r="I19" s="23">
        <f>ROUND(SUMIFS(研究开发账页!E:E,研究开发账页!F:F,C19,研究开发账页!G:G,$I$2)/1000,0)</f>
        <v>0</v>
      </c>
      <c r="J19" s="23">
        <f>ROUND(SUMIFS(研究开发账页!E:E,研究开发账页!F:F,C19,研究开发账页!G:G,$J$2)/1000,0)</f>
        <v>0</v>
      </c>
      <c r="K19" s="23">
        <f t="shared" si="2"/>
        <v>0</v>
      </c>
      <c r="L19" s="23">
        <f>ROUND(SUMIFS(研究开发账页!E:E,研究开发账页!F:F,C19,研究开发账页!G:G,$L$4)/1000,0)</f>
        <v>0</v>
      </c>
      <c r="M19" s="23">
        <f>ROUND(SUMIFS(研究开发账页!E:E,研究开发账页!F:F,C19,研究开发账页!G:G,$M$4)/1000,0)</f>
        <v>0</v>
      </c>
      <c r="N19" s="23">
        <f>ROUND(SUMIFS(研究开发账页!E:E,研究开发账页!F:F,C19,研究开发账页!G:G,$N$4)/1000,0)</f>
        <v>0</v>
      </c>
      <c r="O19" s="23">
        <f>ROUND(SUMIFS(研究开发账页!E:E,研究开发账页!F:F,C19,研究开发账页!G:G,$O$4)/1000,0)</f>
        <v>0</v>
      </c>
      <c r="P19" s="23">
        <f>ROUND(SUMIFS(研究开发账页!E:E,研究开发账页!F:F,C19,研究开发账页!G:G,$P$2)/1000,0)</f>
        <v>0</v>
      </c>
    </row>
    <row r="20" ht="15" spans="1:16">
      <c r="A20" s="22" t="s">
        <v>53</v>
      </c>
      <c r="B20" s="22"/>
      <c r="C20" s="24" t="str" cm="1">
        <f t="array" ref="C20">IFERROR(INDEX(研究开发账页!$F$2:$F$9969,MATCH(0,COUNTIF($C$5:C19,研究开发账页!$F$2:$F$9969)+(研究开发账页!$F$2:$F$9969=""),0)),"")</f>
        <v/>
      </c>
      <c r="D20" s="25">
        <f>ROUND(SUMIF(研究开发账页!F:F,C20,研究开发账页!E:E)/1000,0)</f>
        <v>0</v>
      </c>
      <c r="E20" s="25">
        <f>ROUND(SUMIFS(研究开发账页!E:E,研究开发账页!F:F,C20,研究开发账页!G:G,$E$2)/1000,0)</f>
        <v>0</v>
      </c>
      <c r="F20" s="27">
        <f>ROUND(SUMIFS(研究开发账页!E:E,研究开发账页!F:F,C20,研究开发账页!G:G,$F$2)/1000,0)</f>
        <v>0</v>
      </c>
      <c r="G20" s="23">
        <f>ROUND(SUMIFS(研究开发账页!E:E,研究开发账页!F:F,C20,研究开发账页!G:G,$G$2)/1000,0)</f>
        <v>0</v>
      </c>
      <c r="H20" s="23">
        <f>ROUND(SUMIFS(研究开发账页!E:E,研究开发账页!F:F,C20,研究开发账页!G:G,$H$2)/1000,0)</f>
        <v>0</v>
      </c>
      <c r="I20" s="23">
        <f>ROUND(SUMIFS(研究开发账页!E:E,研究开发账页!F:F,C20,研究开发账页!G:G,$I$2)/1000,0)</f>
        <v>0</v>
      </c>
      <c r="J20" s="23">
        <f>ROUND(SUMIFS(研究开发账页!E:E,研究开发账页!F:F,C20,研究开发账页!G:G,$J$2)/1000,0)</f>
        <v>0</v>
      </c>
      <c r="K20" s="23">
        <f t="shared" si="2"/>
        <v>0</v>
      </c>
      <c r="L20" s="23">
        <f>ROUND(SUMIFS(研究开发账页!E:E,研究开发账页!F:F,C20,研究开发账页!G:G,$L$4)/1000,0)</f>
        <v>0</v>
      </c>
      <c r="M20" s="23">
        <f>ROUND(SUMIFS(研究开发账页!E:E,研究开发账页!F:F,C20,研究开发账页!G:G,$M$4)/1000,0)</f>
        <v>0</v>
      </c>
      <c r="N20" s="23">
        <f>ROUND(SUMIFS(研究开发账页!E:E,研究开发账页!F:F,C20,研究开发账页!G:G,$N$4)/1000,0)</f>
        <v>0</v>
      </c>
      <c r="O20" s="23">
        <f>ROUND(SUMIFS(研究开发账页!E:E,研究开发账页!F:F,C20,研究开发账页!G:G,$O$4)/1000,0)</f>
        <v>0</v>
      </c>
      <c r="P20" s="23">
        <f>ROUND(SUMIFS(研究开发账页!E:E,研究开发账页!F:F,C20,研究开发账页!G:G,$P$2)/1000,0)</f>
        <v>0</v>
      </c>
    </row>
    <row r="21" ht="15" spans="1:16">
      <c r="A21" s="22" t="s">
        <v>54</v>
      </c>
      <c r="B21" s="22"/>
      <c r="C21" s="24" t="str" cm="1">
        <f t="array" ref="C21">IFERROR(INDEX(研究开发账页!$F$2:$F$9969,MATCH(0,COUNTIF($C$5:C20,研究开发账页!$F$2:$F$9969)+(研究开发账页!$F$2:$F$9969=""),0)),"")</f>
        <v/>
      </c>
      <c r="D21" s="25">
        <f>ROUND(SUMIF(研究开发账页!F:F,C21,研究开发账页!E:E)/1000,0)</f>
        <v>0</v>
      </c>
      <c r="E21" s="25">
        <f>ROUND(SUMIFS(研究开发账页!E:E,研究开发账页!F:F,C21,研究开发账页!G:G,$E$2)/1000,0)</f>
        <v>0</v>
      </c>
      <c r="F21" s="27">
        <f>ROUND(SUMIFS(研究开发账页!E:E,研究开发账页!F:F,C21,研究开发账页!G:G,$F$2)/1000,0)</f>
        <v>0</v>
      </c>
      <c r="G21" s="23">
        <f>ROUND(SUMIFS(研究开发账页!E:E,研究开发账页!F:F,C21,研究开发账页!G:G,$G$2)/1000,0)</f>
        <v>0</v>
      </c>
      <c r="H21" s="23">
        <f>ROUND(SUMIFS(研究开发账页!E:E,研究开发账页!F:F,C21,研究开发账页!G:G,$H$2)/1000,0)</f>
        <v>0</v>
      </c>
      <c r="I21" s="23">
        <f>ROUND(SUMIFS(研究开发账页!E:E,研究开发账页!F:F,C21,研究开发账页!G:G,$I$2)/1000,0)</f>
        <v>0</v>
      </c>
      <c r="J21" s="23">
        <f>ROUND(SUMIFS(研究开发账页!E:E,研究开发账页!F:F,C21,研究开发账页!G:G,$J$2)/1000,0)</f>
        <v>0</v>
      </c>
      <c r="K21" s="23">
        <f t="shared" si="2"/>
        <v>0</v>
      </c>
      <c r="L21" s="23">
        <f>ROUND(SUMIFS(研究开发账页!E:E,研究开发账页!F:F,C21,研究开发账页!G:G,$L$4)/1000,0)</f>
        <v>0</v>
      </c>
      <c r="M21" s="23">
        <f>ROUND(SUMIFS(研究开发账页!E:E,研究开发账页!F:F,C21,研究开发账页!G:G,$M$4)/1000,0)</f>
        <v>0</v>
      </c>
      <c r="N21" s="23">
        <f>ROUND(SUMIFS(研究开发账页!E:E,研究开发账页!F:F,C21,研究开发账页!G:G,$N$4)/1000,0)</f>
        <v>0</v>
      </c>
      <c r="O21" s="23">
        <f>ROUND(SUMIFS(研究开发账页!E:E,研究开发账页!F:F,C21,研究开发账页!G:G,$O$4)/1000,0)</f>
        <v>0</v>
      </c>
      <c r="P21" s="23">
        <f>ROUND(SUMIFS(研究开发账页!E:E,研究开发账页!F:F,C21,研究开发账页!G:G,$P$2)/1000,0)</f>
        <v>0</v>
      </c>
    </row>
    <row r="22" ht="15" spans="1:16">
      <c r="A22" s="22" t="s">
        <v>55</v>
      </c>
      <c r="B22" s="22"/>
      <c r="C22" s="24" t="str" cm="1">
        <f t="array" ref="C22">IFERROR(INDEX(研究开发账页!$F$2:$F$9969,MATCH(0,COUNTIF($C$5:C21,研究开发账页!$F$2:$F$9969)+(研究开发账页!$F$2:$F$9969=""),0)),"")</f>
        <v/>
      </c>
      <c r="D22" s="25">
        <f>ROUND(SUMIF(研究开发账页!F:F,C22,研究开发账页!E:E)/1000,0)</f>
        <v>0</v>
      </c>
      <c r="E22" s="25">
        <f>ROUND(SUMIFS(研究开发账页!E:E,研究开发账页!F:F,C22,研究开发账页!G:G,$E$2)/1000,0)</f>
        <v>0</v>
      </c>
      <c r="F22" s="27">
        <f>ROUND(SUMIFS(研究开发账页!E:E,研究开发账页!F:F,C22,研究开发账页!G:G,$F$2)/1000,0)</f>
        <v>0</v>
      </c>
      <c r="G22" s="23">
        <f>ROUND(SUMIFS(研究开发账页!E:E,研究开发账页!F:F,C22,研究开发账页!G:G,$G$2)/1000,0)</f>
        <v>0</v>
      </c>
      <c r="H22" s="23">
        <f>ROUND(SUMIFS(研究开发账页!E:E,研究开发账页!F:F,C22,研究开发账页!G:G,$H$2)/1000,0)</f>
        <v>0</v>
      </c>
      <c r="I22" s="23">
        <f>ROUND(SUMIFS(研究开发账页!E:E,研究开发账页!F:F,C22,研究开发账页!G:G,$I$2)/1000,0)</f>
        <v>0</v>
      </c>
      <c r="J22" s="23">
        <f>ROUND(SUMIFS(研究开发账页!E:E,研究开发账页!F:F,C22,研究开发账页!G:G,$J$2)/1000,0)</f>
        <v>0</v>
      </c>
      <c r="K22" s="23">
        <f t="shared" si="2"/>
        <v>0</v>
      </c>
      <c r="L22" s="23">
        <f>ROUND(SUMIFS(研究开发账页!E:E,研究开发账页!F:F,C22,研究开发账页!G:G,$L$4)/1000,0)</f>
        <v>0</v>
      </c>
      <c r="M22" s="23">
        <f>ROUND(SUMIFS(研究开发账页!E:E,研究开发账页!F:F,C22,研究开发账页!G:G,$M$4)/1000,0)</f>
        <v>0</v>
      </c>
      <c r="N22" s="23">
        <f>ROUND(SUMIFS(研究开发账页!E:E,研究开发账页!F:F,C22,研究开发账页!G:G,$N$4)/1000,0)</f>
        <v>0</v>
      </c>
      <c r="O22" s="23">
        <f>ROUND(SUMIFS(研究开发账页!E:E,研究开发账页!F:F,C22,研究开发账页!G:G,$O$4)/1000,0)</f>
        <v>0</v>
      </c>
      <c r="P22" s="23">
        <f>ROUND(SUMIFS(研究开发账页!E:E,研究开发账页!F:F,C22,研究开发账页!G:G,$P$2)/1000,0)</f>
        <v>0</v>
      </c>
    </row>
    <row r="23" ht="15" spans="1:16">
      <c r="A23" s="22" t="s">
        <v>56</v>
      </c>
      <c r="B23" s="22"/>
      <c r="C23" s="24" t="str" cm="1">
        <f t="array" ref="C23">IFERROR(INDEX(研究开发账页!$F$2:$F$9969,MATCH(0,COUNTIF($C$5:C22,研究开发账页!$F$2:$F$9969)+(研究开发账页!$F$2:$F$9969=""),0)),"")</f>
        <v/>
      </c>
      <c r="D23" s="25">
        <f>ROUND(SUMIF(研究开发账页!F:F,C23,研究开发账页!E:E)/1000,0)</f>
        <v>0</v>
      </c>
      <c r="E23" s="25">
        <f>ROUND(SUMIFS(研究开发账页!E:E,研究开发账页!F:F,C23,研究开发账页!G:G,$E$2)/1000,0)</f>
        <v>0</v>
      </c>
      <c r="F23" s="27">
        <f>ROUND(SUMIFS(研究开发账页!E:E,研究开发账页!F:F,C23,研究开发账页!G:G,$F$2)/1000,0)</f>
        <v>0</v>
      </c>
      <c r="G23" s="23">
        <f>ROUND(SUMIFS(研究开发账页!E:E,研究开发账页!F:F,C23,研究开发账页!G:G,$G$2)/1000,0)</f>
        <v>0</v>
      </c>
      <c r="H23" s="23">
        <f>ROUND(SUMIFS(研究开发账页!E:E,研究开发账页!F:F,C23,研究开发账页!G:G,$H$2)/1000,0)</f>
        <v>0</v>
      </c>
      <c r="I23" s="23">
        <f>ROUND(SUMIFS(研究开发账页!E:E,研究开发账页!F:F,C23,研究开发账页!G:G,$I$2)/1000,0)</f>
        <v>0</v>
      </c>
      <c r="J23" s="23">
        <f>ROUND(SUMIFS(研究开发账页!E:E,研究开发账页!F:F,C23,研究开发账页!G:G,$J$2)/1000,0)</f>
        <v>0</v>
      </c>
      <c r="K23" s="23">
        <f t="shared" si="2"/>
        <v>0</v>
      </c>
      <c r="L23" s="23">
        <f>ROUND(SUMIFS(研究开发账页!E:E,研究开发账页!F:F,C23,研究开发账页!G:G,$L$4)/1000,0)</f>
        <v>0</v>
      </c>
      <c r="M23" s="23">
        <f>ROUND(SUMIFS(研究开发账页!E:E,研究开发账页!F:F,C23,研究开发账页!G:G,$M$4)/1000,0)</f>
        <v>0</v>
      </c>
      <c r="N23" s="23">
        <f>ROUND(SUMIFS(研究开发账页!E:E,研究开发账页!F:F,C23,研究开发账页!G:G,$N$4)/1000,0)</f>
        <v>0</v>
      </c>
      <c r="O23" s="23">
        <f>ROUND(SUMIFS(研究开发账页!E:E,研究开发账页!F:F,C23,研究开发账页!G:G,$O$4)/1000,0)</f>
        <v>0</v>
      </c>
      <c r="P23" s="23">
        <f>ROUND(SUMIFS(研究开发账页!E:E,研究开发账页!F:F,C23,研究开发账页!G:G,$P$2)/1000,0)</f>
        <v>0</v>
      </c>
    </row>
    <row r="24" ht="15" spans="1:16">
      <c r="A24" s="22" t="s">
        <v>57</v>
      </c>
      <c r="B24" s="22"/>
      <c r="C24" s="24" t="str" cm="1">
        <f t="array" ref="C24">IFERROR(INDEX(研究开发账页!$F$2:$F$9969,MATCH(0,COUNTIF($C$5:C23,研究开发账页!$F$2:$F$9969)+(研究开发账页!$F$2:$F$9969=""),0)),"")</f>
        <v/>
      </c>
      <c r="D24" s="25">
        <f>ROUND(SUMIF(研究开发账页!F:F,C24,研究开发账页!E:E)/1000,0)</f>
        <v>0</v>
      </c>
      <c r="E24" s="25">
        <f>ROUND(SUMIFS(研究开发账页!E:E,研究开发账页!F:F,C24,研究开发账页!G:G,$E$2)/1000,0)</f>
        <v>0</v>
      </c>
      <c r="F24" s="27">
        <f>ROUND(SUMIFS(研究开发账页!E:E,研究开发账页!F:F,C24,研究开发账页!G:G,$F$2)/1000,0)</f>
        <v>0</v>
      </c>
      <c r="G24" s="23">
        <f>ROUND(SUMIFS(研究开发账页!E:E,研究开发账页!F:F,C24,研究开发账页!G:G,$G$2)/1000,0)</f>
        <v>0</v>
      </c>
      <c r="H24" s="23">
        <f>ROUND(SUMIFS(研究开发账页!E:E,研究开发账页!F:F,C24,研究开发账页!G:G,$H$2)/1000,0)</f>
        <v>0</v>
      </c>
      <c r="I24" s="23">
        <f>ROUND(SUMIFS(研究开发账页!E:E,研究开发账页!F:F,C24,研究开发账页!G:G,$I$2)/1000,0)</f>
        <v>0</v>
      </c>
      <c r="J24" s="23">
        <f>ROUND(SUMIFS(研究开发账页!E:E,研究开发账页!F:F,C24,研究开发账页!G:G,$J$2)/1000,0)</f>
        <v>0</v>
      </c>
      <c r="K24" s="23">
        <f t="shared" si="2"/>
        <v>0</v>
      </c>
      <c r="L24" s="23">
        <f>ROUND(SUMIFS(研究开发账页!E:E,研究开发账页!F:F,C24,研究开发账页!G:G,$L$4)/1000,0)</f>
        <v>0</v>
      </c>
      <c r="M24" s="23">
        <f>ROUND(SUMIFS(研究开发账页!E:E,研究开发账页!F:F,C24,研究开发账页!G:G,$M$4)/1000,0)</f>
        <v>0</v>
      </c>
      <c r="N24" s="23">
        <f>ROUND(SUMIFS(研究开发账页!E:E,研究开发账页!F:F,C24,研究开发账页!G:G,$N$4)/1000,0)</f>
        <v>0</v>
      </c>
      <c r="O24" s="23">
        <f>ROUND(SUMIFS(研究开发账页!E:E,研究开发账页!F:F,C24,研究开发账页!G:G,$O$4)/1000,0)</f>
        <v>0</v>
      </c>
      <c r="P24" s="23">
        <f>ROUND(SUMIFS(研究开发账页!E:E,研究开发账页!F:F,C24,研究开发账页!G:G,$P$2)/1000,0)</f>
        <v>0</v>
      </c>
    </row>
    <row r="25" ht="15" spans="1:16">
      <c r="A25" s="22" t="s">
        <v>58</v>
      </c>
      <c r="B25" s="22"/>
      <c r="C25" s="24" t="str" cm="1">
        <f t="array" ref="C25">IFERROR(INDEX(研究开发账页!$F$2:$F$9969,MATCH(0,COUNTIF($C$5:C24,研究开发账页!$F$2:$F$9969)+(研究开发账页!$F$2:$F$9969=""),0)),"")</f>
        <v/>
      </c>
      <c r="D25" s="25">
        <f>ROUND(SUMIF(研究开发账页!F:F,C25,研究开发账页!E:E)/1000,0)</f>
        <v>0</v>
      </c>
      <c r="E25" s="25">
        <f>ROUND(SUMIFS(研究开发账页!E:E,研究开发账页!F:F,C25,研究开发账页!G:G,$E$2)/1000,0)</f>
        <v>0</v>
      </c>
      <c r="F25" s="27">
        <f>ROUND(SUMIFS(研究开发账页!E:E,研究开发账页!F:F,C25,研究开发账页!G:G,$F$2)/1000,0)</f>
        <v>0</v>
      </c>
      <c r="G25" s="23">
        <f>ROUND(SUMIFS(研究开发账页!E:E,研究开发账页!F:F,C25,研究开发账页!G:G,$G$2)/1000,0)</f>
        <v>0</v>
      </c>
      <c r="H25" s="23">
        <f>ROUND(SUMIFS(研究开发账页!E:E,研究开发账页!F:F,C25,研究开发账页!G:G,$H$2)/1000,0)</f>
        <v>0</v>
      </c>
      <c r="I25" s="23">
        <f>ROUND(SUMIFS(研究开发账页!E:E,研究开发账页!F:F,C25,研究开发账页!G:G,$I$2)/1000,0)</f>
        <v>0</v>
      </c>
      <c r="J25" s="23">
        <f>ROUND(SUMIFS(研究开发账页!E:E,研究开发账页!F:F,C25,研究开发账页!G:G,$J$2)/1000,0)</f>
        <v>0</v>
      </c>
      <c r="K25" s="23">
        <f t="shared" si="2"/>
        <v>0</v>
      </c>
      <c r="L25" s="23">
        <f>ROUND(SUMIFS(研究开发账页!E:E,研究开发账页!F:F,C25,研究开发账页!G:G,$L$4)/1000,0)</f>
        <v>0</v>
      </c>
      <c r="M25" s="23">
        <f>ROUND(SUMIFS(研究开发账页!E:E,研究开发账页!F:F,C25,研究开发账页!G:G,$M$4)/1000,0)</f>
        <v>0</v>
      </c>
      <c r="N25" s="23">
        <f>ROUND(SUMIFS(研究开发账页!E:E,研究开发账页!F:F,C25,研究开发账页!G:G,$N$4)/1000,0)</f>
        <v>0</v>
      </c>
      <c r="O25" s="23">
        <f>ROUND(SUMIFS(研究开发账页!E:E,研究开发账页!F:F,C25,研究开发账页!G:G,$O$4)/1000,0)</f>
        <v>0</v>
      </c>
      <c r="P25" s="23">
        <f>ROUND(SUMIFS(研究开发账页!E:E,研究开发账页!F:F,C25,研究开发账页!G:G,$P$2)/1000,0)</f>
        <v>0</v>
      </c>
    </row>
    <row r="26" ht="15" spans="1:16">
      <c r="A26" s="22" t="s">
        <v>59</v>
      </c>
      <c r="B26" s="22"/>
      <c r="C26" s="24" t="str" cm="1">
        <f t="array" ref="C26">IFERROR(INDEX(研究开发账页!$F$2:$F$9969,MATCH(0,COUNTIF($C$5:C25,研究开发账页!$F$2:$F$9969)+(研究开发账页!$F$2:$F$9969=""),0)),"")</f>
        <v/>
      </c>
      <c r="D26" s="25">
        <f>ROUND(SUMIF(研究开发账页!F:F,C26,研究开发账页!E:E)/1000,0)</f>
        <v>0</v>
      </c>
      <c r="E26" s="25">
        <f>ROUND(SUMIFS(研究开发账页!E:E,研究开发账页!F:F,C26,研究开发账页!G:G,$E$2)/1000,0)</f>
        <v>0</v>
      </c>
      <c r="F26" s="27">
        <f>ROUND(SUMIFS(研究开发账页!E:E,研究开发账页!F:F,C26,研究开发账页!G:G,$F$2)/1000,0)</f>
        <v>0</v>
      </c>
      <c r="G26" s="23">
        <f>ROUND(SUMIFS(研究开发账页!E:E,研究开发账页!F:F,C26,研究开发账页!G:G,$G$2)/1000,0)</f>
        <v>0</v>
      </c>
      <c r="H26" s="23">
        <f>ROUND(SUMIFS(研究开发账页!E:E,研究开发账页!F:F,C26,研究开发账页!G:G,$H$2)/1000,0)</f>
        <v>0</v>
      </c>
      <c r="I26" s="23">
        <f>ROUND(SUMIFS(研究开发账页!E:E,研究开发账页!F:F,C26,研究开发账页!G:G,$I$2)/1000,0)</f>
        <v>0</v>
      </c>
      <c r="J26" s="23">
        <f>ROUND(SUMIFS(研究开发账页!E:E,研究开发账页!F:F,C26,研究开发账页!G:G,$J$2)/1000,0)</f>
        <v>0</v>
      </c>
      <c r="K26" s="23">
        <f t="shared" si="2"/>
        <v>0</v>
      </c>
      <c r="L26" s="23">
        <f>ROUND(SUMIFS(研究开发账页!E:E,研究开发账页!F:F,C26,研究开发账页!G:G,$L$4)/1000,0)</f>
        <v>0</v>
      </c>
      <c r="M26" s="23">
        <f>ROUND(SUMIFS(研究开发账页!E:E,研究开发账页!F:F,C26,研究开发账页!G:G,$M$4)/1000,0)</f>
        <v>0</v>
      </c>
      <c r="N26" s="23">
        <f>ROUND(SUMIFS(研究开发账页!E:E,研究开发账页!F:F,C26,研究开发账页!G:G,$N$4)/1000,0)</f>
        <v>0</v>
      </c>
      <c r="O26" s="23">
        <f>ROUND(SUMIFS(研究开发账页!E:E,研究开发账页!F:F,C26,研究开发账页!G:G,$O$4)/1000,0)</f>
        <v>0</v>
      </c>
      <c r="P26" s="23">
        <f>ROUND(SUMIFS(研究开发账页!E:E,研究开发账页!F:F,C26,研究开发账页!G:G,$P$2)/1000,0)</f>
        <v>0</v>
      </c>
    </row>
    <row r="27" ht="15" spans="1:16">
      <c r="A27" s="22" t="s">
        <v>60</v>
      </c>
      <c r="B27" s="22"/>
      <c r="C27" s="24" t="str" cm="1">
        <f t="array" ref="C27">IFERROR(INDEX(研究开发账页!$F$2:$F$9969,MATCH(0,COUNTIF($C$5:C26,研究开发账页!$F$2:$F$9969)+(研究开发账页!$F$2:$F$9969=""),0)),"")</f>
        <v/>
      </c>
      <c r="D27" s="25">
        <f>ROUND(SUMIF(研究开发账页!F:F,C27,研究开发账页!E:E)/1000,0)</f>
        <v>0</v>
      </c>
      <c r="E27" s="25">
        <f>ROUND(SUMIFS(研究开发账页!E:E,研究开发账页!F:F,C27,研究开发账页!G:G,$E$2)/1000,0)</f>
        <v>0</v>
      </c>
      <c r="F27" s="27">
        <f>ROUND(SUMIFS(研究开发账页!E:E,研究开发账页!F:F,C27,研究开发账页!G:G,$F$2)/1000,0)</f>
        <v>0</v>
      </c>
      <c r="G27" s="23">
        <f>ROUND(SUMIFS(研究开发账页!E:E,研究开发账页!F:F,C27,研究开发账页!G:G,$G$2)/1000,0)</f>
        <v>0</v>
      </c>
      <c r="H27" s="23">
        <f>ROUND(SUMIFS(研究开发账页!E:E,研究开发账页!F:F,C27,研究开发账页!G:G,$H$2)/1000,0)</f>
        <v>0</v>
      </c>
      <c r="I27" s="23">
        <f>ROUND(SUMIFS(研究开发账页!E:E,研究开发账页!F:F,C27,研究开发账页!G:G,$I$2)/1000,0)</f>
        <v>0</v>
      </c>
      <c r="J27" s="23">
        <f>ROUND(SUMIFS(研究开发账页!E:E,研究开发账页!F:F,C27,研究开发账页!G:G,$J$2)/1000,0)</f>
        <v>0</v>
      </c>
      <c r="K27" s="23">
        <f t="shared" si="2"/>
        <v>0</v>
      </c>
      <c r="L27" s="23">
        <f>ROUND(SUMIFS(研究开发账页!E:E,研究开发账页!F:F,C27,研究开发账页!G:G,$L$4)/1000,0)</f>
        <v>0</v>
      </c>
      <c r="M27" s="23">
        <f>ROUND(SUMIFS(研究开发账页!E:E,研究开发账页!F:F,C27,研究开发账页!G:G,$M$4)/1000,0)</f>
        <v>0</v>
      </c>
      <c r="N27" s="23">
        <f>ROUND(SUMIFS(研究开发账页!E:E,研究开发账页!F:F,C27,研究开发账页!G:G,$N$4)/1000,0)</f>
        <v>0</v>
      </c>
      <c r="O27" s="23">
        <f>ROUND(SUMIFS(研究开发账页!E:E,研究开发账页!F:F,C27,研究开发账页!G:G,$O$4)/1000,0)</f>
        <v>0</v>
      </c>
      <c r="P27" s="23">
        <f>ROUND(SUMIFS(研究开发账页!E:E,研究开发账页!F:F,C27,研究开发账页!G:G,$P$2)/1000,0)</f>
        <v>0</v>
      </c>
    </row>
    <row r="28" ht="15" spans="1:16">
      <c r="A28" s="22" t="s">
        <v>61</v>
      </c>
      <c r="B28" s="22"/>
      <c r="C28" s="24" t="str" cm="1">
        <f t="array" ref="C28">IFERROR(INDEX(研究开发账页!$F$2:$F$9969,MATCH(0,COUNTIF($C$5:C27,研究开发账页!$F$2:$F$9969)+(研究开发账页!$F$2:$F$9969=""),0)),"")</f>
        <v/>
      </c>
      <c r="D28" s="25">
        <f>ROUND(SUMIF(研究开发账页!F:F,C28,研究开发账页!E:E)/1000,0)</f>
        <v>0</v>
      </c>
      <c r="E28" s="25">
        <f>ROUND(SUMIFS(研究开发账页!E:E,研究开发账页!F:F,C28,研究开发账页!G:G,$E$2)/1000,0)</f>
        <v>0</v>
      </c>
      <c r="F28" s="27">
        <f>ROUND(SUMIFS(研究开发账页!E:E,研究开发账页!F:F,C28,研究开发账页!G:G,$F$2)/1000,0)</f>
        <v>0</v>
      </c>
      <c r="G28" s="23">
        <f>ROUND(SUMIFS(研究开发账页!E:E,研究开发账页!F:F,C28,研究开发账页!G:G,$G$2)/1000,0)</f>
        <v>0</v>
      </c>
      <c r="H28" s="23">
        <f>ROUND(SUMIFS(研究开发账页!E:E,研究开发账页!F:F,C28,研究开发账页!G:G,$H$2)/1000,0)</f>
        <v>0</v>
      </c>
      <c r="I28" s="23">
        <f>ROUND(SUMIFS(研究开发账页!E:E,研究开发账页!F:F,C28,研究开发账页!G:G,$I$2)/1000,0)</f>
        <v>0</v>
      </c>
      <c r="J28" s="23">
        <f>ROUND(SUMIFS(研究开发账页!E:E,研究开发账页!F:F,C28,研究开发账页!G:G,$J$2)/1000,0)</f>
        <v>0</v>
      </c>
      <c r="K28" s="23">
        <f t="shared" si="2"/>
        <v>0</v>
      </c>
      <c r="L28" s="23">
        <f>ROUND(SUMIFS(研究开发账页!E:E,研究开发账页!F:F,C28,研究开发账页!G:G,$L$4)/1000,0)</f>
        <v>0</v>
      </c>
      <c r="M28" s="23">
        <f>ROUND(SUMIFS(研究开发账页!E:E,研究开发账页!F:F,C28,研究开发账页!G:G,$M$4)/1000,0)</f>
        <v>0</v>
      </c>
      <c r="N28" s="23">
        <f>ROUND(SUMIFS(研究开发账页!E:E,研究开发账页!F:F,C28,研究开发账页!G:G,$N$4)/1000,0)</f>
        <v>0</v>
      </c>
      <c r="O28" s="23">
        <f>ROUND(SUMIFS(研究开发账页!E:E,研究开发账页!F:F,C28,研究开发账页!G:G,$O$4)/1000,0)</f>
        <v>0</v>
      </c>
      <c r="P28" s="23">
        <f>ROUND(SUMIFS(研究开发账页!E:E,研究开发账页!F:F,C28,研究开发账页!G:G,$P$2)/1000,0)</f>
        <v>0</v>
      </c>
    </row>
    <row r="29" ht="15" spans="1:16">
      <c r="A29" s="22" t="s">
        <v>62</v>
      </c>
      <c r="B29" s="22"/>
      <c r="C29" s="24" t="str" cm="1">
        <f t="array" ref="C29">IFERROR(INDEX(研究开发账页!$F$2:$F$9969,MATCH(0,COUNTIF($C$5:C28,研究开发账页!$F$2:$F$9969)+(研究开发账页!$F$2:$F$9969=""),0)),"")</f>
        <v/>
      </c>
      <c r="D29" s="25">
        <f>ROUND(SUMIF(研究开发账页!F:F,C29,研究开发账页!E:E)/1000,0)</f>
        <v>0</v>
      </c>
      <c r="E29" s="25">
        <f>ROUND(SUMIFS(研究开发账页!E:E,研究开发账页!F:F,C29,研究开发账页!G:G,$E$2)/1000,0)</f>
        <v>0</v>
      </c>
      <c r="F29" s="27">
        <f>ROUND(SUMIFS(研究开发账页!E:E,研究开发账页!F:F,C29,研究开发账页!G:G,$F$2)/1000,0)</f>
        <v>0</v>
      </c>
      <c r="G29" s="23">
        <f>ROUND(SUMIFS(研究开发账页!E:E,研究开发账页!F:F,C29,研究开发账页!G:G,$G$2)/1000,0)</f>
        <v>0</v>
      </c>
      <c r="H29" s="23">
        <f>ROUND(SUMIFS(研究开发账页!E:E,研究开发账页!F:F,C29,研究开发账页!G:G,$H$2)/1000,0)</f>
        <v>0</v>
      </c>
      <c r="I29" s="23">
        <f>ROUND(SUMIFS(研究开发账页!E:E,研究开发账页!F:F,C29,研究开发账页!G:G,$I$2)/1000,0)</f>
        <v>0</v>
      </c>
      <c r="J29" s="23">
        <f>ROUND(SUMIFS(研究开发账页!E:E,研究开发账页!F:F,C29,研究开发账页!G:G,$J$2)/1000,0)</f>
        <v>0</v>
      </c>
      <c r="K29" s="23">
        <f t="shared" si="2"/>
        <v>0</v>
      </c>
      <c r="L29" s="23">
        <f>ROUND(SUMIFS(研究开发账页!E:E,研究开发账页!F:F,C29,研究开发账页!G:G,$L$4)/1000,0)</f>
        <v>0</v>
      </c>
      <c r="M29" s="23">
        <f>ROUND(SUMIFS(研究开发账页!E:E,研究开发账页!F:F,C29,研究开发账页!G:G,$M$4)/1000,0)</f>
        <v>0</v>
      </c>
      <c r="N29" s="23">
        <f>ROUND(SUMIFS(研究开发账页!E:E,研究开发账页!F:F,C29,研究开发账页!G:G,$N$4)/1000,0)</f>
        <v>0</v>
      </c>
      <c r="O29" s="23">
        <f>ROUND(SUMIFS(研究开发账页!E:E,研究开发账页!F:F,C29,研究开发账页!G:G,$O$4)/1000,0)</f>
        <v>0</v>
      </c>
      <c r="P29" s="23">
        <f>ROUND(SUMIFS(研究开发账页!E:E,研究开发账页!F:F,C29,研究开发账页!G:G,$P$2)/1000,0)</f>
        <v>0</v>
      </c>
    </row>
    <row r="30" ht="15" spans="1:16">
      <c r="A30" s="22" t="s">
        <v>63</v>
      </c>
      <c r="B30" s="22"/>
      <c r="C30" s="24" t="str" cm="1">
        <f t="array" ref="C30">IFERROR(INDEX(研究开发账页!$F$2:$F$9969,MATCH(0,COUNTIF($C$5:C29,研究开发账页!$F$2:$F$9969)+(研究开发账页!$F$2:$F$9969=""),0)),"")</f>
        <v/>
      </c>
      <c r="D30" s="25">
        <f>ROUND(SUMIF(研究开发账页!F:F,C30,研究开发账页!E:E)/1000,0)</f>
        <v>0</v>
      </c>
      <c r="E30" s="25">
        <f>ROUND(SUMIFS(研究开发账页!E:E,研究开发账页!F:F,C30,研究开发账页!G:G,$E$2)/1000,0)</f>
        <v>0</v>
      </c>
      <c r="F30" s="27">
        <f>ROUND(SUMIFS(研究开发账页!E:E,研究开发账页!F:F,C30,研究开发账页!G:G,$F$2)/1000,0)</f>
        <v>0</v>
      </c>
      <c r="G30" s="23">
        <f>ROUND(SUMIFS(研究开发账页!E:E,研究开发账页!F:F,C30,研究开发账页!G:G,$G$2)/1000,0)</f>
        <v>0</v>
      </c>
      <c r="H30" s="23">
        <f>ROUND(SUMIFS(研究开发账页!E:E,研究开发账页!F:F,C30,研究开发账页!G:G,$H$2)/1000,0)</f>
        <v>0</v>
      </c>
      <c r="I30" s="23">
        <f>ROUND(SUMIFS(研究开发账页!E:E,研究开发账页!F:F,C30,研究开发账页!G:G,$I$2)/1000,0)</f>
        <v>0</v>
      </c>
      <c r="J30" s="23">
        <f>ROUND(SUMIFS(研究开发账页!E:E,研究开发账页!F:F,C30,研究开发账页!G:G,$J$2)/1000,0)</f>
        <v>0</v>
      </c>
      <c r="K30" s="23">
        <f t="shared" si="2"/>
        <v>0</v>
      </c>
      <c r="L30" s="23">
        <f>ROUND(SUMIFS(研究开发账页!E:E,研究开发账页!F:F,C30,研究开发账页!G:G,$L$4)/1000,0)</f>
        <v>0</v>
      </c>
      <c r="M30" s="23">
        <f>ROUND(SUMIFS(研究开发账页!E:E,研究开发账页!F:F,C30,研究开发账页!G:G,$M$4)/1000,0)</f>
        <v>0</v>
      </c>
      <c r="N30" s="23">
        <f>ROUND(SUMIFS(研究开发账页!E:E,研究开发账页!F:F,C30,研究开发账页!G:G,$N$4)/1000,0)</f>
        <v>0</v>
      </c>
      <c r="O30" s="23">
        <f>ROUND(SUMIFS(研究开发账页!E:E,研究开发账页!F:F,C30,研究开发账页!G:G,$O$4)/1000,0)</f>
        <v>0</v>
      </c>
      <c r="P30" s="23">
        <f>ROUND(SUMIFS(研究开发账页!E:E,研究开发账页!F:F,C30,研究开发账页!G:G,$P$2)/1000,0)</f>
        <v>0</v>
      </c>
    </row>
    <row r="31" ht="15" spans="1:16">
      <c r="A31" s="22" t="s">
        <v>64</v>
      </c>
      <c r="B31" s="22"/>
      <c r="C31" s="24" t="str" cm="1">
        <f t="array" ref="C31">IFERROR(INDEX(研究开发账页!$F$2:$F$9969,MATCH(0,COUNTIF($C$5:C30,研究开发账页!$F$2:$F$9969)+(研究开发账页!$F$2:$F$9969=""),0)),"")</f>
        <v/>
      </c>
      <c r="D31" s="25">
        <f>ROUND(SUMIF(研究开发账页!F:F,C31,研究开发账页!E:E)/1000,0)</f>
        <v>0</v>
      </c>
      <c r="E31" s="25">
        <f>ROUND(SUMIFS(研究开发账页!E:E,研究开发账页!F:F,C31,研究开发账页!G:G,$E$2)/1000,0)</f>
        <v>0</v>
      </c>
      <c r="F31" s="27">
        <f>ROUND(SUMIFS(研究开发账页!E:E,研究开发账页!F:F,C31,研究开发账页!G:G,$F$2)/1000,0)</f>
        <v>0</v>
      </c>
      <c r="G31" s="23">
        <f>ROUND(SUMIFS(研究开发账页!E:E,研究开发账页!F:F,C31,研究开发账页!G:G,$G$2)/1000,0)</f>
        <v>0</v>
      </c>
      <c r="H31" s="23">
        <f>ROUND(SUMIFS(研究开发账页!E:E,研究开发账页!F:F,C31,研究开发账页!G:G,$H$2)/1000,0)</f>
        <v>0</v>
      </c>
      <c r="I31" s="23">
        <f>ROUND(SUMIFS(研究开发账页!E:E,研究开发账页!F:F,C31,研究开发账页!G:G,$I$2)/1000,0)</f>
        <v>0</v>
      </c>
      <c r="J31" s="23">
        <f>ROUND(SUMIFS(研究开发账页!E:E,研究开发账页!F:F,C31,研究开发账页!G:G,$J$2)/1000,0)</f>
        <v>0</v>
      </c>
      <c r="K31" s="23">
        <f t="shared" si="2"/>
        <v>0</v>
      </c>
      <c r="L31" s="23">
        <f>ROUND(SUMIFS(研究开发账页!E:E,研究开发账页!F:F,C31,研究开发账页!G:G,$L$4)/1000,0)</f>
        <v>0</v>
      </c>
      <c r="M31" s="23">
        <f>ROUND(SUMIFS(研究开发账页!E:E,研究开发账页!F:F,C31,研究开发账页!G:G,$M$4)/1000,0)</f>
        <v>0</v>
      </c>
      <c r="N31" s="23">
        <f>ROUND(SUMIFS(研究开发账页!E:E,研究开发账页!F:F,C31,研究开发账页!G:G,$N$4)/1000,0)</f>
        <v>0</v>
      </c>
      <c r="O31" s="23">
        <f>ROUND(SUMIFS(研究开发账页!E:E,研究开发账页!F:F,C31,研究开发账页!G:G,$O$4)/1000,0)</f>
        <v>0</v>
      </c>
      <c r="P31" s="23">
        <f>ROUND(SUMIFS(研究开发账页!E:E,研究开发账页!F:F,C31,研究开发账页!G:G,$P$2)/1000,0)</f>
        <v>0</v>
      </c>
    </row>
    <row r="32" ht="15" spans="1:16">
      <c r="A32" s="22" t="s">
        <v>65</v>
      </c>
      <c r="B32" s="22"/>
      <c r="C32" s="24" t="str" cm="1">
        <f t="array" ref="C32">IFERROR(INDEX(研究开发账页!$F$2:$F$9969,MATCH(0,COUNTIF($C$5:C31,研究开发账页!$F$2:$F$9969)+(研究开发账页!$F$2:$F$9969=""),0)),"")</f>
        <v/>
      </c>
      <c r="D32" s="25">
        <f>ROUND(SUMIF(研究开发账页!F:F,C32,研究开发账页!E:E)/1000,0)</f>
        <v>0</v>
      </c>
      <c r="E32" s="25">
        <f>ROUND(SUMIFS(研究开发账页!E:E,研究开发账页!F:F,C32,研究开发账页!G:G,$E$2)/1000,0)</f>
        <v>0</v>
      </c>
      <c r="F32" s="27">
        <f>ROUND(SUMIFS(研究开发账页!E:E,研究开发账页!F:F,C32,研究开发账页!G:G,$F$2)/1000,0)</f>
        <v>0</v>
      </c>
      <c r="G32" s="23">
        <f>ROUND(SUMIFS(研究开发账页!E:E,研究开发账页!F:F,C32,研究开发账页!G:G,$G$2)/1000,0)</f>
        <v>0</v>
      </c>
      <c r="H32" s="23">
        <f>ROUND(SUMIFS(研究开发账页!E:E,研究开发账页!F:F,C32,研究开发账页!G:G,$H$2)/1000,0)</f>
        <v>0</v>
      </c>
      <c r="I32" s="23">
        <f>ROUND(SUMIFS(研究开发账页!E:E,研究开发账页!F:F,C32,研究开发账页!G:G,$I$2)/1000,0)</f>
        <v>0</v>
      </c>
      <c r="J32" s="23">
        <f>ROUND(SUMIFS(研究开发账页!E:E,研究开发账页!F:F,C32,研究开发账页!G:G,$J$2)/1000,0)</f>
        <v>0</v>
      </c>
      <c r="K32" s="23">
        <f t="shared" si="2"/>
        <v>0</v>
      </c>
      <c r="L32" s="23">
        <f>ROUND(SUMIFS(研究开发账页!E:E,研究开发账页!F:F,C32,研究开发账页!G:G,$L$4)/1000,0)</f>
        <v>0</v>
      </c>
      <c r="M32" s="23">
        <f>ROUND(SUMIFS(研究开发账页!E:E,研究开发账页!F:F,C32,研究开发账页!G:G,$M$4)/1000,0)</f>
        <v>0</v>
      </c>
      <c r="N32" s="23">
        <f>ROUND(SUMIFS(研究开发账页!E:E,研究开发账页!F:F,C32,研究开发账页!G:G,$N$4)/1000,0)</f>
        <v>0</v>
      </c>
      <c r="O32" s="23">
        <f>ROUND(SUMIFS(研究开发账页!E:E,研究开发账页!F:F,C32,研究开发账页!G:G,$O$4)/1000,0)</f>
        <v>0</v>
      </c>
      <c r="P32" s="23">
        <f>ROUND(SUMIFS(研究开发账页!E:E,研究开发账页!F:F,C32,研究开发账页!G:G,$P$2)/1000,0)</f>
        <v>0</v>
      </c>
    </row>
    <row r="33" ht="15" spans="1:16">
      <c r="A33" s="22" t="s">
        <v>66</v>
      </c>
      <c r="B33" s="22"/>
      <c r="C33" s="24" t="str" cm="1">
        <f t="array" ref="C33">IFERROR(INDEX(研究开发账页!$F$2:$F$9969,MATCH(0,COUNTIF($C$5:C32,研究开发账页!$F$2:$F$9969)+(研究开发账页!$F$2:$F$9969=""),0)),"")</f>
        <v/>
      </c>
      <c r="D33" s="25">
        <f>ROUND(SUMIF(研究开发账页!F:F,C33,研究开发账页!E:E)/1000,0)</f>
        <v>0</v>
      </c>
      <c r="E33" s="25">
        <f>ROUND(SUMIFS(研究开发账页!E:E,研究开发账页!F:F,C33,研究开发账页!G:G,$E$2)/1000,0)</f>
        <v>0</v>
      </c>
      <c r="F33" s="27">
        <f>ROUND(SUMIFS(研究开发账页!E:E,研究开发账页!F:F,C33,研究开发账页!G:G,$F$2)/1000,0)</f>
        <v>0</v>
      </c>
      <c r="G33" s="23">
        <f>ROUND(SUMIFS(研究开发账页!E:E,研究开发账页!F:F,C33,研究开发账页!G:G,$G$2)/1000,0)</f>
        <v>0</v>
      </c>
      <c r="H33" s="23">
        <f>ROUND(SUMIFS(研究开发账页!E:E,研究开发账页!F:F,C33,研究开发账页!G:G,$H$2)/1000,0)</f>
        <v>0</v>
      </c>
      <c r="I33" s="23">
        <f>ROUND(SUMIFS(研究开发账页!E:E,研究开发账页!F:F,C33,研究开发账页!G:G,$I$2)/1000,0)</f>
        <v>0</v>
      </c>
      <c r="J33" s="23">
        <f>ROUND(SUMIFS(研究开发账页!E:E,研究开发账页!F:F,C33,研究开发账页!G:G,$J$2)/1000,0)</f>
        <v>0</v>
      </c>
      <c r="K33" s="23">
        <f t="shared" si="2"/>
        <v>0</v>
      </c>
      <c r="L33" s="23">
        <f>ROUND(SUMIFS(研究开发账页!E:E,研究开发账页!F:F,C33,研究开发账页!G:G,$L$4)/1000,0)</f>
        <v>0</v>
      </c>
      <c r="M33" s="23">
        <f>ROUND(SUMIFS(研究开发账页!E:E,研究开发账页!F:F,C33,研究开发账页!G:G,$M$4)/1000,0)</f>
        <v>0</v>
      </c>
      <c r="N33" s="23">
        <f>ROUND(SUMIFS(研究开发账页!E:E,研究开发账页!F:F,C33,研究开发账页!G:G,$N$4)/1000,0)</f>
        <v>0</v>
      </c>
      <c r="O33" s="23">
        <f>ROUND(SUMIFS(研究开发账页!E:E,研究开发账页!F:F,C33,研究开发账页!G:G,$O$4)/1000,0)</f>
        <v>0</v>
      </c>
      <c r="P33" s="23">
        <f>ROUND(SUMIFS(研究开发账页!E:E,研究开发账页!F:F,C33,研究开发账页!G:G,$P$2)/1000,0)</f>
        <v>0</v>
      </c>
    </row>
    <row r="34" ht="15" spans="1:16">
      <c r="A34" s="22" t="s">
        <v>67</v>
      </c>
      <c r="B34" s="22"/>
      <c r="C34" s="24" t="str" cm="1">
        <f t="array" ref="C34">IFERROR(INDEX(研究开发账页!$F$2:$F$9969,MATCH(0,COUNTIF($C$5:C33,研究开发账页!$F$2:$F$9969)+(研究开发账页!$F$2:$F$9969=""),0)),"")</f>
        <v/>
      </c>
      <c r="D34" s="25">
        <f>ROUND(SUMIF(研究开发账页!F:F,C34,研究开发账页!E:E)/1000,0)</f>
        <v>0</v>
      </c>
      <c r="E34" s="25">
        <f>ROUND(SUMIFS(研究开发账页!E:E,研究开发账页!F:F,C34,研究开发账页!G:G,$E$2)/1000,0)</f>
        <v>0</v>
      </c>
      <c r="F34" s="27">
        <f>ROUND(SUMIFS(研究开发账页!E:E,研究开发账页!F:F,C34,研究开发账页!G:G,$F$2)/1000,0)</f>
        <v>0</v>
      </c>
      <c r="G34" s="23">
        <f>ROUND(SUMIFS(研究开发账页!E:E,研究开发账页!F:F,C34,研究开发账页!G:G,$G$2)/1000,0)</f>
        <v>0</v>
      </c>
      <c r="H34" s="23">
        <f>ROUND(SUMIFS(研究开发账页!E:E,研究开发账页!F:F,C34,研究开发账页!G:G,$H$2)/1000,0)</f>
        <v>0</v>
      </c>
      <c r="I34" s="23">
        <f>ROUND(SUMIFS(研究开发账页!E:E,研究开发账页!F:F,C34,研究开发账页!G:G,$I$2)/1000,0)</f>
        <v>0</v>
      </c>
      <c r="J34" s="23">
        <f>ROUND(SUMIFS(研究开发账页!E:E,研究开发账页!F:F,C34,研究开发账页!G:G,$J$2)/1000,0)</f>
        <v>0</v>
      </c>
      <c r="K34" s="23">
        <f t="shared" si="2"/>
        <v>0</v>
      </c>
      <c r="L34" s="23">
        <f>ROUND(SUMIFS(研究开发账页!E:E,研究开发账页!F:F,C34,研究开发账页!G:G,$L$4)/1000,0)</f>
        <v>0</v>
      </c>
      <c r="M34" s="23">
        <f>ROUND(SUMIFS(研究开发账页!E:E,研究开发账页!F:F,C34,研究开发账页!G:G,$M$4)/1000,0)</f>
        <v>0</v>
      </c>
      <c r="N34" s="23">
        <f>ROUND(SUMIFS(研究开发账页!E:E,研究开发账页!F:F,C34,研究开发账页!G:G,$N$4)/1000,0)</f>
        <v>0</v>
      </c>
      <c r="O34" s="23">
        <f>ROUND(SUMIFS(研究开发账页!E:E,研究开发账页!F:F,C34,研究开发账页!G:G,$O$4)/1000,0)</f>
        <v>0</v>
      </c>
      <c r="P34" s="23">
        <f>ROUND(SUMIFS(研究开发账页!E:E,研究开发账页!F:F,C34,研究开发账页!G:G,$P$2)/1000,0)</f>
        <v>0</v>
      </c>
    </row>
    <row r="35" ht="15" spans="1:16">
      <c r="A35" s="22" t="s">
        <v>68</v>
      </c>
      <c r="B35" s="22"/>
      <c r="C35" s="24" t="str" cm="1">
        <f t="array" ref="C35">IFERROR(INDEX(研究开发账页!$F$2:$F$9969,MATCH(0,COUNTIF($C$5:C34,研究开发账页!$F$2:$F$9969)+(研究开发账页!$F$2:$F$9969=""),0)),"")</f>
        <v/>
      </c>
      <c r="D35" s="25">
        <f>ROUND(SUMIF(研究开发账页!F:F,C35,研究开发账页!E:E)/1000,0)</f>
        <v>0</v>
      </c>
      <c r="E35" s="25">
        <f>ROUND(SUMIFS(研究开发账页!E:E,研究开发账页!F:F,C35,研究开发账页!G:G,$E$2)/1000,0)</f>
        <v>0</v>
      </c>
      <c r="F35" s="27">
        <f>ROUND(SUMIFS(研究开发账页!E:E,研究开发账页!F:F,C35,研究开发账页!G:G,$F$2)/1000,0)</f>
        <v>0</v>
      </c>
      <c r="G35" s="23">
        <f>ROUND(SUMIFS(研究开发账页!E:E,研究开发账页!F:F,C35,研究开发账页!G:G,$G$2)/1000,0)</f>
        <v>0</v>
      </c>
      <c r="H35" s="23">
        <f>ROUND(SUMIFS(研究开发账页!E:E,研究开发账页!F:F,C35,研究开发账页!G:G,$H$2)/1000,0)</f>
        <v>0</v>
      </c>
      <c r="I35" s="23">
        <f>ROUND(SUMIFS(研究开发账页!E:E,研究开发账页!F:F,C35,研究开发账页!G:G,$I$2)/1000,0)</f>
        <v>0</v>
      </c>
      <c r="J35" s="23">
        <f>ROUND(SUMIFS(研究开发账页!E:E,研究开发账页!F:F,C35,研究开发账页!G:G,$J$2)/1000,0)</f>
        <v>0</v>
      </c>
      <c r="K35" s="23">
        <f t="shared" si="2"/>
        <v>0</v>
      </c>
      <c r="L35" s="23">
        <f>ROUND(SUMIFS(研究开发账页!E:E,研究开发账页!F:F,C35,研究开发账页!G:G,$L$4)/1000,0)</f>
        <v>0</v>
      </c>
      <c r="M35" s="23">
        <f>ROUND(SUMIFS(研究开发账页!E:E,研究开发账页!F:F,C35,研究开发账页!G:G,$M$4)/1000,0)</f>
        <v>0</v>
      </c>
      <c r="N35" s="23">
        <f>ROUND(SUMIFS(研究开发账页!E:E,研究开发账页!F:F,C35,研究开发账页!G:G,$N$4)/1000,0)</f>
        <v>0</v>
      </c>
      <c r="O35" s="23">
        <f>ROUND(SUMIFS(研究开发账页!E:E,研究开发账页!F:F,C35,研究开发账页!G:G,$O$4)/1000,0)</f>
        <v>0</v>
      </c>
      <c r="P35" s="23">
        <f>ROUND(SUMIFS(研究开发账页!E:E,研究开发账页!F:F,C35,研究开发账页!G:G,$P$2)/1000,0)</f>
        <v>0</v>
      </c>
    </row>
    <row r="36" ht="15" spans="1:16">
      <c r="A36" s="22" t="s">
        <v>69</v>
      </c>
      <c r="B36" s="22"/>
      <c r="C36" s="24" t="str" cm="1">
        <f t="array" ref="C36">IFERROR(INDEX(研究开发账页!$F$2:$F$9969,MATCH(0,COUNTIF($C$5:C35,研究开发账页!$F$2:$F$9969)+(研究开发账页!$F$2:$F$9969=""),0)),"")</f>
        <v/>
      </c>
      <c r="D36" s="25">
        <f>ROUND(SUMIF(研究开发账页!F:F,C36,研究开发账页!E:E)/1000,0)</f>
        <v>0</v>
      </c>
      <c r="E36" s="25">
        <f>ROUND(SUMIFS(研究开发账页!E:E,研究开发账页!F:F,C36,研究开发账页!G:G,$E$2)/1000,0)</f>
        <v>0</v>
      </c>
      <c r="F36" s="27">
        <f>ROUND(SUMIFS(研究开发账页!E:E,研究开发账页!F:F,C36,研究开发账页!G:G,$F$2)/1000,0)</f>
        <v>0</v>
      </c>
      <c r="G36" s="23">
        <f>ROUND(SUMIFS(研究开发账页!E:E,研究开发账页!F:F,C36,研究开发账页!G:G,$G$2)/1000,0)</f>
        <v>0</v>
      </c>
      <c r="H36" s="23">
        <f>ROUND(SUMIFS(研究开发账页!E:E,研究开发账页!F:F,C36,研究开发账页!G:G,$H$2)/1000,0)</f>
        <v>0</v>
      </c>
      <c r="I36" s="23">
        <f>ROUND(SUMIFS(研究开发账页!E:E,研究开发账页!F:F,C36,研究开发账页!G:G,$I$2)/1000,0)</f>
        <v>0</v>
      </c>
      <c r="J36" s="23">
        <f>ROUND(SUMIFS(研究开发账页!E:E,研究开发账页!F:F,C36,研究开发账页!G:G,$J$2)/1000,0)</f>
        <v>0</v>
      </c>
      <c r="K36" s="23">
        <f t="shared" si="2"/>
        <v>0</v>
      </c>
      <c r="L36" s="23">
        <f>ROUND(SUMIFS(研究开发账页!E:E,研究开发账页!F:F,C36,研究开发账页!G:G,$L$4)/1000,0)</f>
        <v>0</v>
      </c>
      <c r="M36" s="23">
        <f>ROUND(SUMIFS(研究开发账页!E:E,研究开发账页!F:F,C36,研究开发账页!G:G,$M$4)/1000,0)</f>
        <v>0</v>
      </c>
      <c r="N36" s="23">
        <f>ROUND(SUMIFS(研究开发账页!E:E,研究开发账页!F:F,C36,研究开发账页!G:G,$N$4)/1000,0)</f>
        <v>0</v>
      </c>
      <c r="O36" s="23">
        <f>ROUND(SUMIFS(研究开发账页!E:E,研究开发账页!F:F,C36,研究开发账页!G:G,$O$4)/1000,0)</f>
        <v>0</v>
      </c>
      <c r="P36" s="23">
        <f>ROUND(SUMIFS(研究开发账页!E:E,研究开发账页!F:F,C36,研究开发账页!G:G,$P$2)/1000,0)</f>
        <v>0</v>
      </c>
    </row>
    <row r="37" ht="15" spans="1:16">
      <c r="A37" s="22" t="s">
        <v>70</v>
      </c>
      <c r="B37" s="22"/>
      <c r="C37" s="24" t="str" cm="1">
        <f t="array" ref="C37">IFERROR(INDEX(研究开发账页!$F$2:$F$9969,MATCH(0,COUNTIF($C$5:C36,研究开发账页!$F$2:$F$9969)+(研究开发账页!$F$2:$F$9969=""),0)),"")</f>
        <v/>
      </c>
      <c r="D37" s="25">
        <f>ROUND(SUMIF(研究开发账页!F:F,C37,研究开发账页!E:E)/1000,0)</f>
        <v>0</v>
      </c>
      <c r="E37" s="25">
        <f>ROUND(SUMIFS(研究开发账页!E:E,研究开发账页!F:F,C37,研究开发账页!G:G,$E$2)/1000,0)</f>
        <v>0</v>
      </c>
      <c r="F37" s="27">
        <f>ROUND(SUMIFS(研究开发账页!E:E,研究开发账页!F:F,C37,研究开发账页!G:G,$F$2)/1000,0)</f>
        <v>0</v>
      </c>
      <c r="G37" s="23">
        <f>ROUND(SUMIFS(研究开发账页!E:E,研究开发账页!F:F,C37,研究开发账页!G:G,$G$2)/1000,0)</f>
        <v>0</v>
      </c>
      <c r="H37" s="23">
        <f>ROUND(SUMIFS(研究开发账页!E:E,研究开发账页!F:F,C37,研究开发账页!G:G,$H$2)/1000,0)</f>
        <v>0</v>
      </c>
      <c r="I37" s="23">
        <f>ROUND(SUMIFS(研究开发账页!E:E,研究开发账页!F:F,C37,研究开发账页!G:G,$I$2)/1000,0)</f>
        <v>0</v>
      </c>
      <c r="J37" s="23">
        <f>ROUND(SUMIFS(研究开发账页!E:E,研究开发账页!F:F,C37,研究开发账页!G:G,$J$2)/1000,0)</f>
        <v>0</v>
      </c>
      <c r="K37" s="23">
        <f t="shared" si="2"/>
        <v>0</v>
      </c>
      <c r="L37" s="23">
        <f>ROUND(SUMIFS(研究开发账页!E:E,研究开发账页!F:F,C37,研究开发账页!G:G,$L$4)/1000,0)</f>
        <v>0</v>
      </c>
      <c r="M37" s="23">
        <f>ROUND(SUMIFS(研究开发账页!E:E,研究开发账页!F:F,C37,研究开发账页!G:G,$M$4)/1000,0)</f>
        <v>0</v>
      </c>
      <c r="N37" s="23">
        <f>ROUND(SUMIFS(研究开发账页!E:E,研究开发账页!F:F,C37,研究开发账页!G:G,$N$4)/1000,0)</f>
        <v>0</v>
      </c>
      <c r="O37" s="23">
        <f>ROUND(SUMIFS(研究开发账页!E:E,研究开发账页!F:F,C37,研究开发账页!G:G,$O$4)/1000,0)</f>
        <v>0</v>
      </c>
      <c r="P37" s="23">
        <f>ROUND(SUMIFS(研究开发账页!E:E,研究开发账页!F:F,C37,研究开发账页!G:G,$P$2)/1000,0)</f>
        <v>0</v>
      </c>
    </row>
    <row r="38" ht="15" spans="1:16">
      <c r="A38" s="22" t="s">
        <v>71</v>
      </c>
      <c r="B38" s="22"/>
      <c r="C38" s="24" t="str" cm="1">
        <f t="array" ref="C38">IFERROR(INDEX(研究开发账页!$F$2:$F$9969,MATCH(0,COUNTIF($C$5:C37,研究开发账页!$F$2:$F$9969)+(研究开发账页!$F$2:$F$9969=""),0)),"")</f>
        <v/>
      </c>
      <c r="D38" s="25">
        <f>ROUND(SUMIF(研究开发账页!F:F,C38,研究开发账页!E:E)/1000,0)</f>
        <v>0</v>
      </c>
      <c r="E38" s="25">
        <f>ROUND(SUMIFS(研究开发账页!E:E,研究开发账页!F:F,C38,研究开发账页!G:G,$E$2)/1000,0)</f>
        <v>0</v>
      </c>
      <c r="F38" s="27">
        <f>ROUND(SUMIFS(研究开发账页!E:E,研究开发账页!F:F,C38,研究开发账页!G:G,$F$2)/1000,0)</f>
        <v>0</v>
      </c>
      <c r="G38" s="23">
        <f>ROUND(SUMIFS(研究开发账页!E:E,研究开发账页!F:F,C38,研究开发账页!G:G,$G$2)/1000,0)</f>
        <v>0</v>
      </c>
      <c r="H38" s="23">
        <f>ROUND(SUMIFS(研究开发账页!E:E,研究开发账页!F:F,C38,研究开发账页!G:G,$H$2)/1000,0)</f>
        <v>0</v>
      </c>
      <c r="I38" s="23">
        <f>ROUND(SUMIFS(研究开发账页!E:E,研究开发账页!F:F,C38,研究开发账页!G:G,$I$2)/1000,0)</f>
        <v>0</v>
      </c>
      <c r="J38" s="23">
        <f>ROUND(SUMIFS(研究开发账页!E:E,研究开发账页!F:F,C38,研究开发账页!G:G,$J$2)/1000,0)</f>
        <v>0</v>
      </c>
      <c r="K38" s="23">
        <f t="shared" si="2"/>
        <v>0</v>
      </c>
      <c r="L38" s="23">
        <f>ROUND(SUMIFS(研究开发账页!E:E,研究开发账页!F:F,C38,研究开发账页!G:G,$L$4)/1000,0)</f>
        <v>0</v>
      </c>
      <c r="M38" s="23">
        <f>ROUND(SUMIFS(研究开发账页!E:E,研究开发账页!F:F,C38,研究开发账页!G:G,$M$4)/1000,0)</f>
        <v>0</v>
      </c>
      <c r="N38" s="23">
        <f>ROUND(SUMIFS(研究开发账页!E:E,研究开发账页!F:F,C38,研究开发账页!G:G,$N$4)/1000,0)</f>
        <v>0</v>
      </c>
      <c r="O38" s="23">
        <f>ROUND(SUMIFS(研究开发账页!E:E,研究开发账页!F:F,C38,研究开发账页!G:G,$O$4)/1000,0)</f>
        <v>0</v>
      </c>
      <c r="P38" s="23">
        <f>ROUND(SUMIFS(研究开发账页!E:E,研究开发账页!F:F,C38,研究开发账页!G:G,$P$2)/1000,0)</f>
        <v>0</v>
      </c>
    </row>
    <row r="39" ht="15" spans="1:16">
      <c r="A39" s="22" t="s">
        <v>72</v>
      </c>
      <c r="B39" s="22"/>
      <c r="C39" s="24" t="str" cm="1">
        <f t="array" ref="C39">IFERROR(INDEX(研究开发账页!$F$2:$F$9969,MATCH(0,COUNTIF($C$5:C38,研究开发账页!$F$2:$F$9969)+(研究开发账页!$F$2:$F$9969=""),0)),"")</f>
        <v/>
      </c>
      <c r="D39" s="25">
        <f>ROUND(SUMIF(研究开发账页!F:F,C39,研究开发账页!E:E)/1000,0)</f>
        <v>0</v>
      </c>
      <c r="E39" s="25">
        <f>ROUND(SUMIFS(研究开发账页!E:E,研究开发账页!F:F,C39,研究开发账页!G:G,$E$2)/1000,0)</f>
        <v>0</v>
      </c>
      <c r="F39" s="27">
        <f>ROUND(SUMIFS(研究开发账页!E:E,研究开发账页!F:F,C39,研究开发账页!G:G,$F$2)/1000,0)</f>
        <v>0</v>
      </c>
      <c r="G39" s="23">
        <f>ROUND(SUMIFS(研究开发账页!E:E,研究开发账页!F:F,C39,研究开发账页!G:G,$G$2)/1000,0)</f>
        <v>0</v>
      </c>
      <c r="H39" s="23">
        <f>ROUND(SUMIFS(研究开发账页!E:E,研究开发账页!F:F,C39,研究开发账页!G:G,$H$2)/1000,0)</f>
        <v>0</v>
      </c>
      <c r="I39" s="23">
        <f>ROUND(SUMIFS(研究开发账页!E:E,研究开发账页!F:F,C39,研究开发账页!G:G,$I$2)/1000,0)</f>
        <v>0</v>
      </c>
      <c r="J39" s="23">
        <f>ROUND(SUMIFS(研究开发账页!E:E,研究开发账页!F:F,C39,研究开发账页!G:G,$J$2)/1000,0)</f>
        <v>0</v>
      </c>
      <c r="K39" s="23">
        <f t="shared" si="2"/>
        <v>0</v>
      </c>
      <c r="L39" s="23">
        <f>ROUND(SUMIFS(研究开发账页!E:E,研究开发账页!F:F,C39,研究开发账页!G:G,$L$4)/1000,0)</f>
        <v>0</v>
      </c>
      <c r="M39" s="23">
        <f>ROUND(SUMIFS(研究开发账页!E:E,研究开发账页!F:F,C39,研究开发账页!G:G,$M$4)/1000,0)</f>
        <v>0</v>
      </c>
      <c r="N39" s="23">
        <f>ROUND(SUMIFS(研究开发账页!E:E,研究开发账页!F:F,C39,研究开发账页!G:G,$N$4)/1000,0)</f>
        <v>0</v>
      </c>
      <c r="O39" s="23">
        <f>ROUND(SUMIFS(研究开发账页!E:E,研究开发账页!F:F,C39,研究开发账页!G:G,$O$4)/1000,0)</f>
        <v>0</v>
      </c>
      <c r="P39" s="23">
        <f>ROUND(SUMIFS(研究开发账页!E:E,研究开发账页!F:F,C39,研究开发账页!G:G,$P$2)/1000,0)</f>
        <v>0</v>
      </c>
    </row>
    <row r="40" ht="15" spans="1:16">
      <c r="A40" s="22" t="s">
        <v>73</v>
      </c>
      <c r="B40" s="22"/>
      <c r="C40" s="24" t="str" cm="1">
        <f t="array" ref="C40">IFERROR(INDEX(研究开发账页!$F$2:$F$9969,MATCH(0,COUNTIF($C$5:C39,研究开发账页!$F$2:$F$9969)+(研究开发账页!$F$2:$F$9969=""),0)),"")</f>
        <v/>
      </c>
      <c r="D40" s="25">
        <f>ROUND(SUMIF(研究开发账页!F:F,C40,研究开发账页!E:E)/1000,0)</f>
        <v>0</v>
      </c>
      <c r="E40" s="25">
        <f>ROUND(SUMIFS(研究开发账页!E:E,研究开发账页!F:F,C40,研究开发账页!G:G,$E$2)/1000,0)</f>
        <v>0</v>
      </c>
      <c r="F40" s="27">
        <f>ROUND(SUMIFS(研究开发账页!E:E,研究开发账页!F:F,C40,研究开发账页!G:G,$F$2)/1000,0)</f>
        <v>0</v>
      </c>
      <c r="G40" s="23">
        <f>ROUND(SUMIFS(研究开发账页!E:E,研究开发账页!F:F,C40,研究开发账页!G:G,$G$2)/1000,0)</f>
        <v>0</v>
      </c>
      <c r="H40" s="23">
        <f>ROUND(SUMIFS(研究开发账页!E:E,研究开发账页!F:F,C40,研究开发账页!G:G,$H$2)/1000,0)</f>
        <v>0</v>
      </c>
      <c r="I40" s="23">
        <f>ROUND(SUMIFS(研究开发账页!E:E,研究开发账页!F:F,C40,研究开发账页!G:G,$I$2)/1000,0)</f>
        <v>0</v>
      </c>
      <c r="J40" s="23">
        <f>ROUND(SUMIFS(研究开发账页!E:E,研究开发账页!F:F,C40,研究开发账页!G:G,$J$2)/1000,0)</f>
        <v>0</v>
      </c>
      <c r="K40" s="23">
        <f t="shared" si="2"/>
        <v>0</v>
      </c>
      <c r="L40" s="23">
        <f>ROUND(SUMIFS(研究开发账页!E:E,研究开发账页!F:F,C40,研究开发账页!G:G,$L$4)/1000,0)</f>
        <v>0</v>
      </c>
      <c r="M40" s="23">
        <f>ROUND(SUMIFS(研究开发账页!E:E,研究开发账页!F:F,C40,研究开发账页!G:G,$M$4)/1000,0)</f>
        <v>0</v>
      </c>
      <c r="N40" s="23">
        <f>ROUND(SUMIFS(研究开发账页!E:E,研究开发账页!F:F,C40,研究开发账页!G:G,$N$4)/1000,0)</f>
        <v>0</v>
      </c>
      <c r="O40" s="23">
        <f>ROUND(SUMIFS(研究开发账页!E:E,研究开发账页!F:F,C40,研究开发账页!G:G,$O$4)/1000,0)</f>
        <v>0</v>
      </c>
      <c r="P40" s="23">
        <f>ROUND(SUMIFS(研究开发账页!E:E,研究开发账页!F:F,C40,研究开发账页!G:G,$P$2)/1000,0)</f>
        <v>0</v>
      </c>
    </row>
    <row r="41" ht="15" spans="1:16">
      <c r="A41" s="22" t="s">
        <v>74</v>
      </c>
      <c r="B41" s="22"/>
      <c r="C41" s="24" t="str" cm="1">
        <f t="array" ref="C41">IFERROR(INDEX(研究开发账页!$F$2:$F$9969,MATCH(0,COUNTIF($C$5:C40,研究开发账页!$F$2:$F$9969)+(研究开发账页!$F$2:$F$9969=""),0)),"")</f>
        <v/>
      </c>
      <c r="D41" s="25">
        <f>ROUND(SUMIF(研究开发账页!F:F,C41,研究开发账页!E:E)/1000,0)</f>
        <v>0</v>
      </c>
      <c r="E41" s="25">
        <f>ROUND(SUMIFS(研究开发账页!E:E,研究开发账页!F:F,C41,研究开发账页!G:G,$E$2)/1000,0)</f>
        <v>0</v>
      </c>
      <c r="F41" s="27">
        <f>ROUND(SUMIFS(研究开发账页!E:E,研究开发账页!F:F,C41,研究开发账页!G:G,$F$2)/1000,0)</f>
        <v>0</v>
      </c>
      <c r="G41" s="23">
        <f>ROUND(SUMIFS(研究开发账页!E:E,研究开发账页!F:F,C41,研究开发账页!G:G,$G$2)/1000,0)</f>
        <v>0</v>
      </c>
      <c r="H41" s="23">
        <f>ROUND(SUMIFS(研究开发账页!E:E,研究开发账页!F:F,C41,研究开发账页!G:G,$H$2)/1000,0)</f>
        <v>0</v>
      </c>
      <c r="I41" s="23">
        <f>ROUND(SUMIFS(研究开发账页!E:E,研究开发账页!F:F,C41,研究开发账页!G:G,$I$2)/1000,0)</f>
        <v>0</v>
      </c>
      <c r="J41" s="23">
        <f>ROUND(SUMIFS(研究开发账页!E:E,研究开发账页!F:F,C41,研究开发账页!G:G,$J$2)/1000,0)</f>
        <v>0</v>
      </c>
      <c r="K41" s="23">
        <f t="shared" si="2"/>
        <v>0</v>
      </c>
      <c r="L41" s="23">
        <f>ROUND(SUMIFS(研究开发账页!E:E,研究开发账页!F:F,C41,研究开发账页!G:G,$L$4)/1000,0)</f>
        <v>0</v>
      </c>
      <c r="M41" s="23">
        <f>ROUND(SUMIFS(研究开发账页!E:E,研究开发账页!F:F,C41,研究开发账页!G:G,$M$4)/1000,0)</f>
        <v>0</v>
      </c>
      <c r="N41" s="23">
        <f>ROUND(SUMIFS(研究开发账页!E:E,研究开发账页!F:F,C41,研究开发账页!G:G,$N$4)/1000,0)</f>
        <v>0</v>
      </c>
      <c r="O41" s="23">
        <f>ROUND(SUMIFS(研究开发账页!E:E,研究开发账页!F:F,C41,研究开发账页!G:G,$O$4)/1000,0)</f>
        <v>0</v>
      </c>
      <c r="P41" s="23">
        <f>ROUND(SUMIFS(研究开发账页!E:E,研究开发账页!F:F,C41,研究开发账页!G:G,$P$2)/1000,0)</f>
        <v>0</v>
      </c>
    </row>
    <row r="42" ht="15" spans="1:16">
      <c r="A42" s="22" t="s">
        <v>75</v>
      </c>
      <c r="B42" s="22"/>
      <c r="C42" s="24" t="str" cm="1">
        <f t="array" ref="C42">IFERROR(INDEX(研究开发账页!$F$2:$F$9969,MATCH(0,COUNTIF($C$5:C41,研究开发账页!$F$2:$F$9969)+(研究开发账页!$F$2:$F$9969=""),0)),"")</f>
        <v/>
      </c>
      <c r="D42" s="25">
        <f>ROUND(SUMIF(研究开发账页!F:F,C42,研究开发账页!E:E)/1000,0)</f>
        <v>0</v>
      </c>
      <c r="E42" s="25">
        <f>ROUND(SUMIFS(研究开发账页!E:E,研究开发账页!F:F,C42,研究开发账页!G:G,$E$2)/1000,0)</f>
        <v>0</v>
      </c>
      <c r="F42" s="27">
        <f>ROUND(SUMIFS(研究开发账页!E:E,研究开发账页!F:F,C42,研究开发账页!G:G,$F$2)/1000,0)</f>
        <v>0</v>
      </c>
      <c r="G42" s="23">
        <f>ROUND(SUMIFS(研究开发账页!E:E,研究开发账页!F:F,C42,研究开发账页!G:G,$G$2)/1000,0)</f>
        <v>0</v>
      </c>
      <c r="H42" s="23">
        <f>ROUND(SUMIFS(研究开发账页!E:E,研究开发账页!F:F,C42,研究开发账页!G:G,$H$2)/1000,0)</f>
        <v>0</v>
      </c>
      <c r="I42" s="23">
        <f>ROUND(SUMIFS(研究开发账页!E:E,研究开发账页!F:F,C42,研究开发账页!G:G,$I$2)/1000,0)</f>
        <v>0</v>
      </c>
      <c r="J42" s="23">
        <f>ROUND(SUMIFS(研究开发账页!E:E,研究开发账页!F:F,C42,研究开发账页!G:G,$J$2)/1000,0)</f>
        <v>0</v>
      </c>
      <c r="K42" s="23">
        <f t="shared" si="2"/>
        <v>0</v>
      </c>
      <c r="L42" s="23">
        <f>ROUND(SUMIFS(研究开发账页!E:E,研究开发账页!F:F,C42,研究开发账页!G:G,$L$4)/1000,0)</f>
        <v>0</v>
      </c>
      <c r="M42" s="23">
        <f>ROUND(SUMIFS(研究开发账页!E:E,研究开发账页!F:F,C42,研究开发账页!G:G,$M$4)/1000,0)</f>
        <v>0</v>
      </c>
      <c r="N42" s="23">
        <f>ROUND(SUMIFS(研究开发账页!E:E,研究开发账页!F:F,C42,研究开发账页!G:G,$N$4)/1000,0)</f>
        <v>0</v>
      </c>
      <c r="O42" s="23">
        <f>ROUND(SUMIFS(研究开发账页!E:E,研究开发账页!F:F,C42,研究开发账页!G:G,$O$4)/1000,0)</f>
        <v>0</v>
      </c>
      <c r="P42" s="23">
        <f>ROUND(SUMIFS(研究开发账页!E:E,研究开发账页!F:F,C42,研究开发账页!G:G,$P$2)/1000,0)</f>
        <v>0</v>
      </c>
    </row>
  </sheetData>
  <sheetProtection formatCells="0" formatColumns="0" formatRows="0" insertRows="0" insertColumns="0" insertHyperlinks="0" deleteColumns="0" deleteRows="0" sort="0" autoFilter="0" pivotTables="0"/>
  <mergeCells count="51">
    <mergeCell ref="E1:P1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C1:C4"/>
    <mergeCell ref="D1:D4"/>
    <mergeCell ref="E2:E4"/>
    <mergeCell ref="F2:F4"/>
    <mergeCell ref="G2:G4"/>
    <mergeCell ref="H2:H4"/>
    <mergeCell ref="I2:I4"/>
    <mergeCell ref="J2:J4"/>
    <mergeCell ref="K2:K4"/>
    <mergeCell ref="P2:P4"/>
    <mergeCell ref="A1:B4"/>
    <mergeCell ref="L2:O3"/>
  </mergeCells>
  <conditionalFormatting sqref="C1:D1 C2:C4 C5:D5 C6:C42 C43:D1048576">
    <cfRule type="duplicateValues" dxfId="0" priority="1"/>
  </conditionalFormatting>
  <dataValidations count="1">
    <dataValidation allowBlank="1" showInputMessage="1" showErrorMessage="1" sqref="C6:C42"/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22"/>
  <sheetViews>
    <sheetView tabSelected="1" topLeftCell="F43" workbookViewId="0">
      <selection activeCell="C22" sqref="C22"/>
    </sheetView>
  </sheetViews>
  <sheetFormatPr defaultColWidth="8.89166666666667" defaultRowHeight="13.5"/>
  <cols>
    <col min="1" max="1" width="10.375" style="1" customWidth="1"/>
    <col min="2" max="2" width="11.5083333333333" customWidth="1"/>
    <col min="3" max="3" width="37.625" customWidth="1"/>
    <col min="4" max="4" width="63.75" style="2" customWidth="1"/>
    <col min="5" max="5" width="24.875" customWidth="1"/>
    <col min="6" max="6" width="17.5333333333333" customWidth="1"/>
    <col min="7" max="7" width="23.1833333333333" customWidth="1"/>
  </cols>
  <sheetData>
    <row r="1" ht="14.4" customHeight="1" spans="1:7">
      <c r="A1" s="3" t="s">
        <v>76</v>
      </c>
      <c r="B1" s="4" t="s">
        <v>77</v>
      </c>
      <c r="C1" s="4" t="s">
        <v>78</v>
      </c>
      <c r="D1" s="5" t="s">
        <v>79</v>
      </c>
      <c r="E1" s="10" t="s">
        <v>80</v>
      </c>
      <c r="F1" s="11" t="s">
        <v>81</v>
      </c>
      <c r="G1" s="11" t="s">
        <v>82</v>
      </c>
    </row>
    <row r="2" ht="14.4" customHeight="1" spans="1:10">
      <c r="A2" s="6"/>
      <c r="B2" s="7"/>
      <c r="C2" s="8"/>
      <c r="D2" s="9"/>
      <c r="E2" s="12"/>
      <c r="F2" s="7"/>
      <c r="G2" s="13"/>
      <c r="J2" s="15"/>
    </row>
    <row r="3" ht="14.4" customHeight="1" spans="1:10">
      <c r="A3" s="6"/>
      <c r="B3" s="7"/>
      <c r="C3" s="9"/>
      <c r="D3" s="9"/>
      <c r="E3" s="12"/>
      <c r="F3" s="7"/>
      <c r="G3" s="13"/>
      <c r="J3" s="15"/>
    </row>
    <row r="4" ht="14.4" customHeight="1" spans="1:10">
      <c r="A4" s="6"/>
      <c r="B4" s="7"/>
      <c r="C4" s="9"/>
      <c r="D4" s="9"/>
      <c r="E4" s="12"/>
      <c r="F4" s="7"/>
      <c r="G4" s="13"/>
      <c r="J4" s="15"/>
    </row>
    <row r="5" ht="14.4" customHeight="1" spans="1:10">
      <c r="A5" s="6"/>
      <c r="B5" s="7"/>
      <c r="C5" s="9"/>
      <c r="D5" s="9"/>
      <c r="E5" s="12"/>
      <c r="F5" s="7"/>
      <c r="G5" s="13"/>
      <c r="J5" s="15"/>
    </row>
    <row r="6" ht="14.4" customHeight="1" spans="1:10">
      <c r="A6" s="6"/>
      <c r="B6" s="7"/>
      <c r="C6" s="9"/>
      <c r="D6" s="9"/>
      <c r="E6" s="12"/>
      <c r="F6" s="7"/>
      <c r="G6" s="13"/>
      <c r="J6" s="15"/>
    </row>
    <row r="7" ht="14.4" customHeight="1" spans="1:10">
      <c r="A7" s="6"/>
      <c r="B7" s="7"/>
      <c r="C7" s="9"/>
      <c r="D7" s="9"/>
      <c r="E7" s="12"/>
      <c r="F7" s="7"/>
      <c r="G7" s="13"/>
      <c r="J7" s="15"/>
    </row>
    <row r="8" ht="14.4" customHeight="1" spans="1:10">
      <c r="A8" s="6"/>
      <c r="B8" s="7"/>
      <c r="C8" s="9"/>
      <c r="D8" s="9"/>
      <c r="E8" s="12"/>
      <c r="F8" s="7"/>
      <c r="G8" s="13"/>
      <c r="J8" s="15"/>
    </row>
    <row r="9" ht="14.4" customHeight="1" spans="1:10">
      <c r="A9" s="6"/>
      <c r="B9" s="7"/>
      <c r="C9" s="9"/>
      <c r="D9" s="9"/>
      <c r="E9" s="12"/>
      <c r="F9" s="7"/>
      <c r="G9" s="13"/>
      <c r="J9" s="15"/>
    </row>
    <row r="10" ht="14.4" customHeight="1" spans="1:10">
      <c r="A10" s="6"/>
      <c r="B10" s="7"/>
      <c r="C10" s="9"/>
      <c r="D10" s="9"/>
      <c r="E10" s="12"/>
      <c r="F10" s="7"/>
      <c r="G10" s="13"/>
      <c r="J10" s="16"/>
    </row>
    <row r="11" ht="14.4" customHeight="1" spans="1:10">
      <c r="A11" s="6"/>
      <c r="B11" s="7"/>
      <c r="C11" s="9"/>
      <c r="D11" s="9"/>
      <c r="E11" s="12"/>
      <c r="F11" s="7"/>
      <c r="G11" s="13"/>
      <c r="J11" s="15"/>
    </row>
    <row r="12" ht="14.4" customHeight="1" spans="1:10">
      <c r="A12" s="6"/>
      <c r="B12" s="7"/>
      <c r="C12" s="9"/>
      <c r="D12" s="9"/>
      <c r="E12" s="12"/>
      <c r="F12" s="7"/>
      <c r="G12" s="13"/>
      <c r="J12" s="15"/>
    </row>
    <row r="13" ht="14.4" customHeight="1" spans="1:10">
      <c r="A13" s="6"/>
      <c r="B13" s="7"/>
      <c r="C13" s="9"/>
      <c r="D13" s="9"/>
      <c r="E13" s="12"/>
      <c r="F13" s="7"/>
      <c r="G13" s="13"/>
      <c r="J13" s="15"/>
    </row>
    <row r="14" ht="14.4" customHeight="1" spans="1:10">
      <c r="A14" s="6"/>
      <c r="B14" s="7"/>
      <c r="C14" s="9"/>
      <c r="D14" s="9"/>
      <c r="E14" s="12"/>
      <c r="F14" s="7"/>
      <c r="G14" s="13"/>
      <c r="J14" s="15"/>
    </row>
    <row r="15" ht="14.4" customHeight="1" spans="1:10">
      <c r="A15" s="6"/>
      <c r="B15" s="7"/>
      <c r="C15" s="9"/>
      <c r="D15" s="9"/>
      <c r="E15" s="12"/>
      <c r="F15" s="7"/>
      <c r="G15" s="13"/>
      <c r="J15" s="15"/>
    </row>
    <row r="16" ht="14.4" customHeight="1" spans="1:10">
      <c r="A16" s="6"/>
      <c r="B16" s="7"/>
      <c r="C16" s="9"/>
      <c r="D16" s="9"/>
      <c r="E16" s="12"/>
      <c r="F16" s="7"/>
      <c r="G16" s="13"/>
      <c r="J16" s="15"/>
    </row>
    <row r="17" ht="17.25" spans="1:10">
      <c r="A17" s="6"/>
      <c r="B17" s="7"/>
      <c r="C17" s="9"/>
      <c r="D17" s="9"/>
      <c r="E17" s="12"/>
      <c r="F17" s="14"/>
      <c r="G17" s="13"/>
      <c r="J17" s="15"/>
    </row>
    <row r="18" ht="17.25" spans="1:10">
      <c r="A18" s="6"/>
      <c r="B18" s="7"/>
      <c r="C18" s="9"/>
      <c r="D18" s="9"/>
      <c r="E18" s="12"/>
      <c r="F18" s="14"/>
      <c r="G18" s="13"/>
      <c r="J18" s="15"/>
    </row>
    <row r="19" ht="17.25" spans="1:10">
      <c r="A19" s="6"/>
      <c r="B19" s="7"/>
      <c r="C19" s="9"/>
      <c r="D19" s="9"/>
      <c r="E19" s="12"/>
      <c r="F19" s="14"/>
      <c r="G19" s="13"/>
      <c r="J19" s="15"/>
    </row>
    <row r="20" ht="17.25" spans="1:10">
      <c r="A20" s="6"/>
      <c r="B20" s="7"/>
      <c r="C20" s="9"/>
      <c r="D20" s="9"/>
      <c r="E20" s="12"/>
      <c r="F20" s="14"/>
      <c r="G20" s="13"/>
      <c r="J20" s="15"/>
    </row>
    <row r="21" ht="17.25" spans="1:10">
      <c r="A21" s="6"/>
      <c r="B21" s="7"/>
      <c r="C21" s="9"/>
      <c r="D21" s="9"/>
      <c r="E21" s="12"/>
      <c r="F21" s="14"/>
      <c r="G21" s="13"/>
      <c r="J21" s="15"/>
    </row>
    <row r="22" ht="17.25" spans="1:10">
      <c r="A22" s="6"/>
      <c r="B22" s="7"/>
      <c r="C22" s="9"/>
      <c r="D22" s="9"/>
      <c r="E22" s="12"/>
      <c r="F22" s="14"/>
      <c r="G22" s="13"/>
      <c r="J22" s="15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G22" etc:filterBottomFollowUsedRange="1">
    <extLst/>
  </autoFilter>
  <dataValidations count="1">
    <dataValidation type="list" allowBlank="1" showErrorMessage="1" errorTitle="错误提示" error="请输入下拉列表中的值" sqref="G2:G22">
      <formula1>"人员人工费用,直接投入费用,折旧费用与长期待摊费用,无形资产摊销费用,设计费用,装备调试费用与试验费用,其他费用,①委托境内研究机构,②委托境内高等学校,③委托境内企业,④委托境外机构"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J7" sqref="J7"/>
    </sheetView>
  </sheetViews>
  <sheetFormatPr defaultColWidth="9" defaultRowHeight="13.5" outlineLevelCol="4"/>
  <cols>
    <col min="1" max="1" width="27.125" customWidth="1"/>
    <col min="2" max="2" width="29.75" customWidth="1"/>
    <col min="3" max="3" width="69.375" customWidth="1"/>
    <col min="4" max="4" width="32.75" customWidth="1"/>
    <col min="5" max="5" width="29.625" customWidth="1"/>
  </cols>
  <sheetData>
    <row r="1" spans="1:5">
      <c r="A1" t="s">
        <v>83</v>
      </c>
      <c r="B1" t="s">
        <v>84</v>
      </c>
      <c r="C1" t="s">
        <v>85</v>
      </c>
      <c r="D1" t="s">
        <v>86</v>
      </c>
      <c r="E1" t="s">
        <v>87</v>
      </c>
    </row>
    <row r="2" spans="1:5">
      <c r="A2" t="s">
        <v>88</v>
      </c>
      <c r="B2" t="s">
        <v>89</v>
      </c>
      <c r="C2" t="s">
        <v>90</v>
      </c>
      <c r="D2" t="s">
        <v>91</v>
      </c>
      <c r="E2" t="s">
        <v>92</v>
      </c>
    </row>
    <row r="3" spans="1:5">
      <c r="A3" t="s">
        <v>93</v>
      </c>
      <c r="B3" t="s">
        <v>94</v>
      </c>
      <c r="C3" t="s">
        <v>95</v>
      </c>
      <c r="D3" t="s">
        <v>96</v>
      </c>
      <c r="E3" t="s">
        <v>97</v>
      </c>
    </row>
    <row r="4" spans="1:5">
      <c r="A4" t="s">
        <v>98</v>
      </c>
      <c r="B4" t="s">
        <v>99</v>
      </c>
      <c r="C4" t="s">
        <v>100</v>
      </c>
      <c r="D4" t="s">
        <v>101</v>
      </c>
      <c r="E4" t="s">
        <v>102</v>
      </c>
    </row>
    <row r="5" spans="1:5">
      <c r="A5" t="s">
        <v>103</v>
      </c>
      <c r="B5" t="s">
        <v>104</v>
      </c>
      <c r="C5" t="s">
        <v>105</v>
      </c>
      <c r="D5" t="s">
        <v>106</v>
      </c>
      <c r="E5" t="s">
        <v>107</v>
      </c>
    </row>
    <row r="6" spans="1:4">
      <c r="A6" t="s">
        <v>108</v>
      </c>
      <c r="B6" t="s">
        <v>109</v>
      </c>
      <c r="C6" t="s">
        <v>110</v>
      </c>
      <c r="D6" t="s">
        <v>111</v>
      </c>
    </row>
    <row r="7" spans="2:4">
      <c r="B7" t="s">
        <v>112</v>
      </c>
      <c r="C7" t="s">
        <v>113</v>
      </c>
      <c r="D7" t="s">
        <v>114</v>
      </c>
    </row>
    <row r="8" spans="2:4">
      <c r="B8" t="s">
        <v>115</v>
      </c>
      <c r="C8" t="s">
        <v>116</v>
      </c>
      <c r="D8" t="s">
        <v>117</v>
      </c>
    </row>
    <row r="9" spans="2:4">
      <c r="B9" t="s">
        <v>118</v>
      </c>
      <c r="C9" t="s">
        <v>119</v>
      </c>
      <c r="D9" t="s">
        <v>120</v>
      </c>
    </row>
    <row r="10" spans="2:4">
      <c r="B10" t="s">
        <v>121</v>
      </c>
      <c r="C10" t="s">
        <v>122</v>
      </c>
      <c r="D10" t="s">
        <v>123</v>
      </c>
    </row>
    <row r="11" spans="3:3">
      <c r="C11" t="s">
        <v>124</v>
      </c>
    </row>
    <row r="12" spans="3:3">
      <c r="C12" t="s">
        <v>125</v>
      </c>
    </row>
    <row r="13" spans="3:3">
      <c r="C13" t="s">
        <v>126</v>
      </c>
    </row>
    <row r="14" spans="3:3">
      <c r="C14" t="s">
        <v>127</v>
      </c>
    </row>
    <row r="15" spans="3:3">
      <c r="C15" t="s">
        <v>128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7" interlineOnOff="0" interlineColor="0" isDbSheet="0" isDashBoardSheet="0" isDbDashBoardSheet="0" isFlexPaperSheet="0">
      <cellprotection/>
      <appEtDbRelations/>
    </woSheetProps>
    <woSheetProps sheetStid="8" interlineOnOff="0" interlineColor="0" isDbSheet="0" isDashBoardSheet="0" isDbDashBoardSheet="0" isFlexPaperSheet="0">
      <cellprotection/>
      <appEtDbRelations/>
    </woSheetProps>
    <woSheetProps sheetStid="5" interlineOnOff="0" interlineColor="0" isDbSheet="0" isDashBoardSheet="0" isDbDashBoardSheet="0" isFlexPaperSheet="0">
      <cellprotection/>
      <appEtDbRelations/>
    </woSheetProps>
    <woSheetProps sheetStid="4" interlineOnOff="0" interlineColor="0" isDbSheet="0" isDashBoardSheet="0" isDbDashBoardSheet="0" isFlexPaperSheet="0">
      <cellprotection/>
      <appEtDbRelations/>
    </woSheetProps>
    <woSheetProps sheetStid="6" interlineOnOff="0" interlineColor="0" isDbSheet="0" isDashBoardSheet="0" isDbDashBoardSheet="0" isFlexPaperSheet="0">
      <cellprotection/>
      <appEtDbRelations/>
    </woSheetProps>
  </woSheetsProps>
  <woBookProps>
    <bookSettings fileId="417910749065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7"/>
  <pixelatorList sheetStid="8"/>
  <pixelatorList sheetStid="5"/>
  <pixelatorList sheetStid="4"/>
  <pixelatorList sheetStid="6"/>
  <pixelatorList sheetStid="9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WWO_wpscloud_20250606004335-c1ee60194f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1-法律依据</vt:lpstr>
      <vt:lpstr>2-统计人员交接记录</vt:lpstr>
      <vt:lpstr>研发台账汇总表</vt:lpstr>
      <vt:lpstr>研究开发账页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平台管理员</dc:creator>
  <cp:lastModifiedBy>冯家铭</cp:lastModifiedBy>
  <dcterms:created xsi:type="dcterms:W3CDTF">2023-01-17T11:45:00Z</dcterms:created>
  <dcterms:modified xsi:type="dcterms:W3CDTF">2025-05-29T11:29:00Z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0CA82E7AAE164A85914AA0B98F66D680</vt:lpwstr>
  </property>
  <property fmtid="{D5CDD505-2E9C-101B-9397-08002B2CF9AE}" pid="3" name="KSOProductBuildVer">
    <vt:lpwstr>2052-12.9.0.21582</vt:lpwstr>
  </property>
</Properties>
</file>